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3. TEMPLATES\Budget Templates\"/>
    </mc:Choice>
  </mc:AlternateContent>
  <bookViews>
    <workbookView xWindow="0" yWindow="0" windowWidth="18075" windowHeight="11625"/>
  </bookViews>
  <sheets>
    <sheet name="Total" sheetId="6" r:id="rId1"/>
    <sheet name="Year 1" sheetId="5" r:id="rId2"/>
    <sheet name="Year 2" sheetId="1" r:id="rId3"/>
    <sheet name="Year 3" sheetId="8" r:id="rId4"/>
    <sheet name="Calculations" sheetId="4" state="hidden" r:id="rId5"/>
    <sheet name="Year 4" sheetId="10" r:id="rId6"/>
    <sheet name="Personnel Worksheet" sheetId="9" r:id="rId7"/>
    <sheet name="Personnel 2" sheetId="12" r:id="rId8"/>
    <sheet name="Personnel 3" sheetId="11" r:id="rId9"/>
  </sheets>
  <definedNames>
    <definedName name="_xlnm.Print_Area" localSheetId="8">'Personnel 3'!$A$1:$D$51</definedName>
    <definedName name="_xlnm.Print_Area" localSheetId="6">'Personnel Worksheet'!$A$3:$D$52</definedName>
    <definedName name="_xlnm.Print_Area" localSheetId="0">Total!$A$1:$H$49</definedName>
    <definedName name="_xlnm.Print_Area" localSheetId="1">'Year 1'!$A$1:$H$51</definedName>
    <definedName name="_xlnm.Print_Area" localSheetId="2">'Year 2'!$A$1:$G$52</definedName>
    <definedName name="_xlnm.Print_Area" localSheetId="3">'Year 3'!$A$1:$F$48</definedName>
    <definedName name="_xlnm.Print_Area" localSheetId="5">'Year 4'!$A$1:$G$48</definedName>
  </definedNames>
  <calcPr calcId="152511"/>
</workbook>
</file>

<file path=xl/calcChain.xml><?xml version="1.0" encoding="utf-8"?>
<calcChain xmlns="http://schemas.openxmlformats.org/spreadsheetml/2006/main">
  <c r="B15" i="9" l="1"/>
  <c r="B14" i="9"/>
  <c r="B18" i="5" l="1"/>
  <c r="B17" i="5"/>
  <c r="B18" i="1"/>
  <c r="B17" i="1"/>
  <c r="B17" i="8"/>
  <c r="B16" i="8"/>
  <c r="B16" i="10"/>
  <c r="B17" i="10"/>
  <c r="A17" i="10"/>
  <c r="A16" i="10"/>
  <c r="A15" i="10"/>
  <c r="A11" i="10"/>
  <c r="A10" i="10"/>
  <c r="A9" i="10"/>
  <c r="A8" i="10"/>
  <c r="A7" i="10"/>
  <c r="A6" i="10"/>
  <c r="A17" i="8"/>
  <c r="A16" i="8"/>
  <c r="A15" i="8"/>
  <c r="A11" i="8"/>
  <c r="A10" i="8"/>
  <c r="A9" i="8"/>
  <c r="A8" i="8"/>
  <c r="A7" i="8"/>
  <c r="A6" i="8"/>
  <c r="A18" i="1"/>
  <c r="A11" i="1"/>
  <c r="A7" i="1"/>
  <c r="A11" i="5"/>
  <c r="A18" i="5"/>
  <c r="A7" i="5"/>
  <c r="A18" i="6"/>
  <c r="A17" i="6"/>
  <c r="A16" i="6"/>
  <c r="A11" i="6"/>
  <c r="A10" i="6"/>
  <c r="A9" i="6"/>
  <c r="A8" i="6"/>
  <c r="A7" i="6"/>
  <c r="A6" i="6"/>
  <c r="B18" i="6" l="1"/>
  <c r="B17" i="6"/>
  <c r="C30" i="1" l="1"/>
  <c r="C37" i="6" l="1"/>
  <c r="B21" i="12"/>
  <c r="B33" i="12" s="1"/>
  <c r="B15" i="12"/>
  <c r="F17" i="12" s="1"/>
  <c r="B20" i="12"/>
  <c r="B26" i="12" s="1"/>
  <c r="C7" i="1" s="1"/>
  <c r="B32" i="12"/>
  <c r="B44" i="12" s="1"/>
  <c r="B50" i="12" s="1"/>
  <c r="C7" i="10" s="1"/>
  <c r="B14" i="12"/>
  <c r="C7" i="5"/>
  <c r="B7" i="10"/>
  <c r="B7" i="8"/>
  <c r="B7" i="1"/>
  <c r="B7" i="5"/>
  <c r="B7" i="6"/>
  <c r="D20" i="12"/>
  <c r="D32" i="12" s="1"/>
  <c r="D21" i="12"/>
  <c r="D33" i="12" s="1"/>
  <c r="C20" i="12"/>
  <c r="C32" i="12" s="1"/>
  <c r="C21" i="12"/>
  <c r="C33" i="12" s="1"/>
  <c r="D43" i="12"/>
  <c r="C43" i="12"/>
  <c r="B43" i="12"/>
  <c r="D19" i="12"/>
  <c r="D31" i="12" s="1"/>
  <c r="C31" i="12"/>
  <c r="B19" i="12"/>
  <c r="B31" i="12"/>
  <c r="D27" i="12"/>
  <c r="C26" i="12"/>
  <c r="D22" i="12"/>
  <c r="C22" i="12"/>
  <c r="C19" i="12"/>
  <c r="C15" i="12"/>
  <c r="G17" i="12"/>
  <c r="D15" i="12"/>
  <c r="H17" i="12" s="1"/>
  <c r="D14" i="12"/>
  <c r="D16" i="12" s="1"/>
  <c r="C14" i="12"/>
  <c r="D7" i="12"/>
  <c r="D10" i="12"/>
  <c r="C7" i="12"/>
  <c r="C10" i="12"/>
  <c r="B7" i="12"/>
  <c r="B10" i="12" s="1"/>
  <c r="D9" i="12"/>
  <c r="B9" i="12"/>
  <c r="C40" i="6"/>
  <c r="C39" i="6"/>
  <c r="C27" i="6"/>
  <c r="C38" i="6"/>
  <c r="B8" i="5"/>
  <c r="B8" i="1"/>
  <c r="B8" i="8"/>
  <c r="B8" i="10"/>
  <c r="B10" i="5"/>
  <c r="B10" i="1"/>
  <c r="B10" i="8"/>
  <c r="B10" i="10"/>
  <c r="B11" i="5"/>
  <c r="B11" i="1"/>
  <c r="B11" i="8"/>
  <c r="B11" i="10"/>
  <c r="B6" i="5"/>
  <c r="B6" i="1"/>
  <c r="B6" i="8"/>
  <c r="B6" i="10"/>
  <c r="B15" i="10"/>
  <c r="B9" i="10"/>
  <c r="B15" i="8"/>
  <c r="B9" i="8"/>
  <c r="B16" i="1"/>
  <c r="B9" i="1"/>
  <c r="B16" i="5"/>
  <c r="B9" i="5"/>
  <c r="C11" i="5"/>
  <c r="C14" i="11"/>
  <c r="G16" i="11" s="1"/>
  <c r="C16" i="8"/>
  <c r="D16" i="8"/>
  <c r="C41" i="6"/>
  <c r="C42" i="6"/>
  <c r="C28" i="6"/>
  <c r="A37" i="10"/>
  <c r="A37" i="8"/>
  <c r="A41" i="1"/>
  <c r="A40" i="5"/>
  <c r="D33" i="8"/>
  <c r="D37" i="1"/>
  <c r="C10" i="5"/>
  <c r="D42" i="11"/>
  <c r="D20" i="11"/>
  <c r="D32" i="11" s="1"/>
  <c r="D19" i="11"/>
  <c r="D31" i="11" s="1"/>
  <c r="D14" i="11"/>
  <c r="H16" i="11" s="1"/>
  <c r="D13" i="11"/>
  <c r="D8" i="11"/>
  <c r="B8" i="11"/>
  <c r="D6" i="11"/>
  <c r="D9" i="11"/>
  <c r="C20" i="11"/>
  <c r="C32" i="11" s="1"/>
  <c r="B20" i="11"/>
  <c r="B21" i="11" s="1"/>
  <c r="C19" i="11"/>
  <c r="C31" i="11" s="1"/>
  <c r="B19" i="11"/>
  <c r="B25" i="11" s="1"/>
  <c r="D18" i="11"/>
  <c r="D30" i="11" s="1"/>
  <c r="C18" i="11"/>
  <c r="B42" i="11"/>
  <c r="D21" i="9"/>
  <c r="D33" i="9" s="1"/>
  <c r="C17" i="6"/>
  <c r="C25" i="11"/>
  <c r="C16" i="1" s="1"/>
  <c r="C6" i="11"/>
  <c r="C9" i="11" s="1"/>
  <c r="B18" i="11"/>
  <c r="B30" i="11" s="1"/>
  <c r="B14" i="11"/>
  <c r="F16" i="11" s="1"/>
  <c r="I16" i="11" s="1"/>
  <c r="C30" i="11"/>
  <c r="B6" i="11"/>
  <c r="B9" i="11"/>
  <c r="B13" i="11"/>
  <c r="C42" i="11"/>
  <c r="C13" i="11"/>
  <c r="C16" i="5" s="1"/>
  <c r="D26" i="11"/>
  <c r="B21" i="9"/>
  <c r="B27" i="9" s="1"/>
  <c r="C21" i="9"/>
  <c r="C33" i="9" s="1"/>
  <c r="A17" i="1"/>
  <c r="A16" i="1"/>
  <c r="A10" i="1"/>
  <c r="A9" i="1"/>
  <c r="A8" i="1"/>
  <c r="A6" i="1"/>
  <c r="A17" i="5"/>
  <c r="A16" i="5"/>
  <c r="A10" i="5"/>
  <c r="A9" i="5"/>
  <c r="A8" i="5"/>
  <c r="A6" i="5"/>
  <c r="C43" i="9"/>
  <c r="C42" i="10"/>
  <c r="C34" i="10"/>
  <c r="C26" i="10"/>
  <c r="A1" i="10"/>
  <c r="C18" i="6"/>
  <c r="C19" i="6"/>
  <c r="C31" i="6"/>
  <c r="A1" i="8"/>
  <c r="A1" i="1"/>
  <c r="A1" i="5"/>
  <c r="D19" i="9"/>
  <c r="D31" i="9" s="1"/>
  <c r="C19" i="9"/>
  <c r="B19" i="9"/>
  <c r="B31" i="9" s="1"/>
  <c r="D20" i="9"/>
  <c r="D26" i="9" s="1"/>
  <c r="C37" i="5"/>
  <c r="B43" i="9"/>
  <c r="C42" i="8"/>
  <c r="C34" i="8"/>
  <c r="C26" i="8"/>
  <c r="C38" i="1"/>
  <c r="C46" i="1"/>
  <c r="C45" i="5"/>
  <c r="B9" i="9"/>
  <c r="D43" i="9"/>
  <c r="C31" i="9"/>
  <c r="C20" i="9"/>
  <c r="C32" i="9" s="1"/>
  <c r="C38" i="9" s="1"/>
  <c r="C8" i="8" s="1"/>
  <c r="B20" i="9"/>
  <c r="B26" i="9" s="1"/>
  <c r="C6" i="1" s="1"/>
  <c r="D15" i="9"/>
  <c r="D14" i="9"/>
  <c r="C9" i="5" s="1"/>
  <c r="C14" i="9"/>
  <c r="C8" i="5" s="1"/>
  <c r="C6" i="5"/>
  <c r="D9" i="9"/>
  <c r="D7" i="9"/>
  <c r="D10" i="9" s="1"/>
  <c r="H17" i="9"/>
  <c r="F17" i="9"/>
  <c r="C15" i="9"/>
  <c r="G17" i="9" s="1"/>
  <c r="B7" i="9"/>
  <c r="B10" i="9" s="1"/>
  <c r="C7" i="9"/>
  <c r="C10" i="9" s="1"/>
  <c r="B32" i="9"/>
  <c r="B38" i="9" s="1"/>
  <c r="C27" i="9"/>
  <c r="B44" i="9"/>
  <c r="B50" i="9" s="1"/>
  <c r="D34" i="4"/>
  <c r="D21" i="4"/>
  <c r="D20" i="4"/>
  <c r="D8" i="4"/>
  <c r="B33" i="9" l="1"/>
  <c r="B45" i="9" s="1"/>
  <c r="B51" i="9" s="1"/>
  <c r="B22" i="9"/>
  <c r="C39" i="12"/>
  <c r="C45" i="12"/>
  <c r="C51" i="12" s="1"/>
  <c r="C38" i="12"/>
  <c r="C40" i="12" s="1"/>
  <c r="C44" i="12"/>
  <c r="C34" i="12"/>
  <c r="D45" i="12"/>
  <c r="D51" i="12" s="1"/>
  <c r="D39" i="12"/>
  <c r="D38" i="12"/>
  <c r="D44" i="12"/>
  <c r="D34" i="12"/>
  <c r="B16" i="9"/>
  <c r="C26" i="9"/>
  <c r="C8" i="1" s="1"/>
  <c r="B39" i="9"/>
  <c r="B40" i="9" s="1"/>
  <c r="B32" i="11"/>
  <c r="D25" i="11"/>
  <c r="C11" i="1" s="1"/>
  <c r="B31" i="11"/>
  <c r="C10" i="8" s="1"/>
  <c r="C16" i="12"/>
  <c r="C27" i="12"/>
  <c r="D26" i="12"/>
  <c r="D28" i="12" s="1"/>
  <c r="B26" i="11"/>
  <c r="B16" i="6"/>
  <c r="C28" i="12"/>
  <c r="B10" i="6"/>
  <c r="B11" i="6"/>
  <c r="B27" i="11"/>
  <c r="B15" i="11"/>
  <c r="D21" i="11"/>
  <c r="C37" i="11"/>
  <c r="C15" i="8" s="1"/>
  <c r="C43" i="11"/>
  <c r="C49" i="11" s="1"/>
  <c r="B33" i="11"/>
  <c r="B43" i="11"/>
  <c r="C10" i="10" s="1"/>
  <c r="C10" i="1"/>
  <c r="D44" i="11"/>
  <c r="D50" i="11" s="1"/>
  <c r="D38" i="11"/>
  <c r="C38" i="11"/>
  <c r="C44" i="11"/>
  <c r="C50" i="11" s="1"/>
  <c r="C15" i="10" s="1"/>
  <c r="D33" i="11"/>
  <c r="D43" i="11"/>
  <c r="D37" i="11"/>
  <c r="C33" i="11"/>
  <c r="B37" i="11"/>
  <c r="C21" i="11"/>
  <c r="D15" i="11"/>
  <c r="C15" i="11"/>
  <c r="C26" i="11"/>
  <c r="C27" i="11" s="1"/>
  <c r="I17" i="12"/>
  <c r="B9" i="6"/>
  <c r="B28" i="9"/>
  <c r="B6" i="6"/>
  <c r="C44" i="9"/>
  <c r="C50" i="9" s="1"/>
  <c r="C8" i="10" s="1"/>
  <c r="C8" i="6" s="1"/>
  <c r="C28" i="9"/>
  <c r="C6" i="10"/>
  <c r="B52" i="9"/>
  <c r="C6" i="8"/>
  <c r="B34" i="9"/>
  <c r="B46" i="9"/>
  <c r="D32" i="9"/>
  <c r="D44" i="9" s="1"/>
  <c r="C22" i="9"/>
  <c r="C39" i="9"/>
  <c r="C40" i="9" s="1"/>
  <c r="C34" i="9"/>
  <c r="C45" i="9"/>
  <c r="C16" i="9"/>
  <c r="D16" i="9"/>
  <c r="C35" i="6"/>
  <c r="I17" i="9"/>
  <c r="D39" i="9"/>
  <c r="D45" i="9"/>
  <c r="D51" i="9" s="1"/>
  <c r="D27" i="9"/>
  <c r="D28" i="9" s="1"/>
  <c r="D22" i="9"/>
  <c r="B38" i="12"/>
  <c r="C7" i="8" s="1"/>
  <c r="C7" i="6" s="1"/>
  <c r="C20" i="5"/>
  <c r="D38" i="9"/>
  <c r="D50" i="9"/>
  <c r="C9" i="1"/>
  <c r="B39" i="12"/>
  <c r="B45" i="12"/>
  <c r="B34" i="12"/>
  <c r="C22" i="5"/>
  <c r="B16" i="12"/>
  <c r="B22" i="12"/>
  <c r="B27" i="12"/>
  <c r="B28" i="12" s="1"/>
  <c r="C43" i="6"/>
  <c r="B8" i="6"/>
  <c r="C6" i="6" l="1"/>
  <c r="B49" i="11"/>
  <c r="C10" i="6"/>
  <c r="D40" i="12"/>
  <c r="C46" i="12"/>
  <c r="C50" i="12"/>
  <c r="C52" i="12" s="1"/>
  <c r="D34" i="9"/>
  <c r="B39" i="11"/>
  <c r="B38" i="11"/>
  <c r="B44" i="11"/>
  <c r="B50" i="11" s="1"/>
  <c r="D27" i="11"/>
  <c r="D46" i="12"/>
  <c r="D50" i="12"/>
  <c r="D52" i="12" s="1"/>
  <c r="C16" i="6"/>
  <c r="C45" i="11"/>
  <c r="C51" i="11"/>
  <c r="C39" i="11"/>
  <c r="B45" i="11"/>
  <c r="D45" i="11"/>
  <c r="D49" i="11"/>
  <c r="C11" i="8"/>
  <c r="D39" i="11"/>
  <c r="C51" i="9"/>
  <c r="C52" i="9" s="1"/>
  <c r="C46" i="9"/>
  <c r="C21" i="8"/>
  <c r="D46" i="9"/>
  <c r="D40" i="9"/>
  <c r="C23" i="5"/>
  <c r="C46" i="5" s="1"/>
  <c r="C9" i="8"/>
  <c r="C19" i="8" s="1"/>
  <c r="C20" i="1"/>
  <c r="D52" i="9"/>
  <c r="C9" i="10"/>
  <c r="D23" i="5"/>
  <c r="B40" i="12"/>
  <c r="B51" i="12"/>
  <c r="B46" i="12"/>
  <c r="C22" i="1"/>
  <c r="B51" i="11" l="1"/>
  <c r="D51" i="11"/>
  <c r="C11" i="10"/>
  <c r="C19" i="10" s="1"/>
  <c r="D20" i="6" s="1"/>
  <c r="C22" i="8"/>
  <c r="C45" i="8" s="1"/>
  <c r="C48" i="5"/>
  <c r="C49" i="5" s="1"/>
  <c r="C51" i="5" s="1"/>
  <c r="D22" i="8"/>
  <c r="D23" i="1"/>
  <c r="C43" i="8"/>
  <c r="C9" i="6"/>
  <c r="C23" i="1"/>
  <c r="C47" i="1" s="1"/>
  <c r="C21" i="10"/>
  <c r="B52" i="12"/>
  <c r="C11" i="6" l="1"/>
  <c r="C20" i="6" s="1"/>
  <c r="C46" i="8"/>
  <c r="C48" i="8" s="1"/>
  <c r="C49" i="1"/>
  <c r="C50" i="1" s="1"/>
  <c r="C52" i="1" s="1"/>
  <c r="D22" i="10"/>
  <c r="C22" i="10"/>
  <c r="C22" i="6"/>
  <c r="C23" i="6" l="1"/>
  <c r="C46" i="6" s="1"/>
  <c r="C43" i="10"/>
  <c r="C45" i="10"/>
  <c r="D46" i="6" s="1"/>
  <c r="C44" i="6" l="1"/>
  <c r="C47" i="6" s="1"/>
  <c r="C49" i="6" s="1"/>
  <c r="C46" i="10"/>
  <c r="D44" i="6"/>
  <c r="C48" i="10" l="1"/>
  <c r="D47" i="6"/>
</calcChain>
</file>

<file path=xl/sharedStrings.xml><?xml version="1.0" encoding="utf-8"?>
<sst xmlns="http://schemas.openxmlformats.org/spreadsheetml/2006/main" count="384" uniqueCount="83">
  <si>
    <t>Internal Use ONLY</t>
  </si>
  <si>
    <t>Funds Requested</t>
  </si>
  <si>
    <t>A. Senior Personnel</t>
  </si>
  <si>
    <t>B. Other Personnel</t>
  </si>
  <si>
    <t>C. Fringe Benefits</t>
  </si>
  <si>
    <t>Total Salaries and Wages</t>
  </si>
  <si>
    <t>Total Salaries, Wages and Fringe Benefits</t>
  </si>
  <si>
    <t>D. Equipment</t>
  </si>
  <si>
    <t>Total</t>
  </si>
  <si>
    <t>E. Travel     1. Domestic</t>
  </si>
  <si>
    <t xml:space="preserve">                      2. Foreign</t>
  </si>
  <si>
    <t>F. Participant Support Costs</t>
  </si>
  <si>
    <t>1. Stipends</t>
  </si>
  <si>
    <t>2. Travel</t>
  </si>
  <si>
    <t>3. Subsistence</t>
  </si>
  <si>
    <t>4. Other</t>
  </si>
  <si>
    <t>Total number of Participants; Total Costs</t>
  </si>
  <si>
    <t>G. Other Direct Costs</t>
  </si>
  <si>
    <t>1. Materials and Supplies</t>
  </si>
  <si>
    <t>3. Consultant Services</t>
  </si>
  <si>
    <t>4. Computer Services</t>
  </si>
  <si>
    <t>5. Subawards</t>
  </si>
  <si>
    <t>6. Other</t>
  </si>
  <si>
    <t>Total other direct costs</t>
  </si>
  <si>
    <t>H. Total Direct Costs (A through G)</t>
  </si>
  <si>
    <t>Total Indirect Costs</t>
  </si>
  <si>
    <t>J. Total Direct and Indirect Costs (H+I)</t>
  </si>
  <si>
    <t>K. Residual Funds</t>
  </si>
  <si>
    <t>L. Amount of this request (J) or (J minus K)</t>
  </si>
  <si>
    <t>Salary and Benefit Calculations</t>
  </si>
  <si>
    <t>Employee</t>
  </si>
  <si>
    <t>Contract Rate*</t>
  </si>
  <si>
    <t>*Academic Year Contract Rate, 9 months; does NOT include overload</t>
  </si>
  <si>
    <t>Rate Equivlant to Grant Mon.</t>
  </si>
  <si>
    <t>SALARY</t>
  </si>
  <si>
    <t>BENEFITS</t>
  </si>
  <si>
    <t>Rate</t>
  </si>
  <si>
    <t>Grant Effort in Months per Year</t>
  </si>
  <si>
    <t>YEAR 1</t>
  </si>
  <si>
    <t>YEAR 2: 3% salary increase; 10% in benefits (will be slightly heavy in benefits)</t>
  </si>
  <si>
    <t>Grant Budget Personnel Worksheet</t>
  </si>
  <si>
    <t>Instructions/Notes-READ ME</t>
  </si>
  <si>
    <t>Enter Values in Red</t>
  </si>
  <si>
    <t xml:space="preserve">If you have additional positions or years, contact the Grants Office for help or copy this worksheet.  </t>
  </si>
  <si>
    <t>Assumes grant starts in current fiscal year; if start-up period is less than one year, the template can be modified</t>
  </si>
  <si>
    <t>Salary</t>
  </si>
  <si>
    <t>Benefits*</t>
  </si>
  <si>
    <t>*Get from HR (for current positions) or New Position Calculator (for new positions)</t>
  </si>
  <si>
    <t>Total Comp</t>
  </si>
  <si>
    <t>% of Salary</t>
  </si>
  <si>
    <t>% of Total Comp</t>
  </si>
  <si>
    <t>Start-up Salary</t>
  </si>
  <si>
    <t>Start-up Benefit</t>
  </si>
  <si>
    <t>Start-up Total</t>
  </si>
  <si>
    <t>3% Salary Increase 10% Benefits Increase (will be heavy in benefits slightly)</t>
  </si>
  <si>
    <t>Assumes a 3% Annual Salary Increase beginning first full fiscal year</t>
  </si>
  <si>
    <t>Year 1</t>
  </si>
  <si>
    <t>Assumes a 10% Annual Benefits Increase beginning first full fiscal year</t>
  </si>
  <si>
    <t>Benefits</t>
  </si>
  <si>
    <t>Year 2</t>
  </si>
  <si>
    <t>Year 3</t>
  </si>
  <si>
    <t>Year4</t>
  </si>
  <si>
    <t>YEAR 3: 3% salary increase; 10% in benefits (will be slightly heavy in benefits)</t>
  </si>
  <si>
    <t xml:space="preserve">Used slightly higher amount in line item </t>
  </si>
  <si>
    <t>Jim Smith</t>
  </si>
  <si>
    <t>Wes Sanders</t>
  </si>
  <si>
    <t>Jmi Smith</t>
  </si>
  <si>
    <t xml:space="preserve">Total </t>
  </si>
  <si>
    <t>check</t>
  </si>
  <si>
    <t xml:space="preserve">FTE </t>
  </si>
  <si>
    <t>FTE</t>
  </si>
  <si>
    <t>I. Indirect Costs (26% MTDC)</t>
  </si>
  <si>
    <r>
      <rPr>
        <b/>
        <sz val="11"/>
        <color theme="1"/>
        <rFont val="Calibri"/>
        <family val="2"/>
        <scheme val="minor"/>
      </rPr>
      <t xml:space="preserve">E. Travel  </t>
    </r>
    <r>
      <rPr>
        <sz val="11"/>
        <color theme="1"/>
        <rFont val="Calibri"/>
        <family val="2"/>
        <scheme val="minor"/>
      </rPr>
      <t xml:space="preserve">   1. Domestic</t>
    </r>
  </si>
  <si>
    <r>
      <rPr>
        <b/>
        <sz val="11"/>
        <color theme="1"/>
        <rFont val="Calibri"/>
        <family val="2"/>
        <scheme val="minor"/>
      </rPr>
      <t>E. Travel</t>
    </r>
    <r>
      <rPr>
        <sz val="11"/>
        <color theme="1"/>
        <rFont val="Calibri"/>
        <family val="2"/>
        <scheme val="minor"/>
      </rPr>
      <t xml:space="preserve">     1. Domestic </t>
    </r>
  </si>
  <si>
    <t>For FTE enter value in cell below</t>
  </si>
  <si>
    <t>% Effort</t>
  </si>
  <si>
    <t>4. Other-conference costs</t>
  </si>
  <si>
    <t>2. Publication Costs/Marketing</t>
  </si>
  <si>
    <t>(total)</t>
  </si>
  <si>
    <t>PROJECT TITLE</t>
  </si>
  <si>
    <t>Name</t>
  </si>
  <si>
    <t>Craig Caldwell</t>
  </si>
  <si>
    <t>A. Senior Personnel/Other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</si>
</sst>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Georgia"/>
      <family val="1"/>
    </font>
    <font>
      <sz val="10"/>
      <color rgb="FFFF0000"/>
      <name val="Georgia"/>
      <family val="1"/>
    </font>
    <font>
      <sz val="10"/>
      <color theme="1"/>
      <name val="Georgia"/>
      <family val="1"/>
    </font>
    <font>
      <sz val="12"/>
      <color rgb="FFFF0000"/>
      <name val="Georgia"/>
      <family val="1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2" borderId="9" xfId="0" applyFill="1" applyBorder="1"/>
    <xf numFmtId="0" fontId="0" fillId="2" borderId="11" xfId="0" applyFill="1" applyBorder="1"/>
    <xf numFmtId="0" fontId="0" fillId="2" borderId="1" xfId="0" applyFill="1" applyBorder="1"/>
    <xf numFmtId="0" fontId="1" fillId="0" borderId="0" xfId="0" applyFont="1"/>
    <xf numFmtId="0" fontId="0" fillId="0" borderId="0" xfId="0" applyAlignment="1">
      <alignment wrapText="1"/>
    </xf>
    <xf numFmtId="3" fontId="0" fillId="0" borderId="1" xfId="0" applyNumberFormat="1" applyBorder="1"/>
    <xf numFmtId="3" fontId="0" fillId="2" borderId="1" xfId="0" applyNumberFormat="1" applyFill="1" applyBorder="1"/>
    <xf numFmtId="0" fontId="1" fillId="0" borderId="8" xfId="0" applyFont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164" fontId="0" fillId="0" borderId="0" xfId="0" applyNumberFormat="1" applyBorder="1"/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/>
    <xf numFmtId="10" fontId="0" fillId="0" borderId="0" xfId="0" applyNumberFormat="1" applyBorder="1"/>
    <xf numFmtId="10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7" xfId="1" applyFont="1" applyBorder="1"/>
    <xf numFmtId="0" fontId="4" fillId="0" borderId="0" xfId="1" applyFont="1" applyBorder="1"/>
    <xf numFmtId="0" fontId="5" fillId="0" borderId="0" xfId="1" applyFont="1"/>
    <xf numFmtId="0" fontId="3" fillId="0" borderId="13" xfId="1" applyFont="1" applyBorder="1"/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3" fillId="0" borderId="21" xfId="1" applyFont="1" applyBorder="1"/>
    <xf numFmtId="166" fontId="6" fillId="0" borderId="22" xfId="2" applyNumberFormat="1" applyFont="1" applyBorder="1" applyAlignment="1">
      <alignment horizontal="center"/>
    </xf>
    <xf numFmtId="41" fontId="6" fillId="0" borderId="24" xfId="2" applyNumberFormat="1" applyFont="1" applyBorder="1" applyAlignment="1">
      <alignment horizontal="center"/>
    </xf>
    <xf numFmtId="166" fontId="3" fillId="0" borderId="0" xfId="2" applyNumberFormat="1" applyFont="1" applyBorder="1" applyAlignment="1">
      <alignment horizontal="center"/>
    </xf>
    <xf numFmtId="41" fontId="3" fillId="0" borderId="16" xfId="2" applyNumberFormat="1" applyFont="1" applyBorder="1" applyAlignment="1">
      <alignment horizontal="center"/>
    </xf>
    <xf numFmtId="9" fontId="3" fillId="0" borderId="0" xfId="3" applyFont="1" applyBorder="1" applyAlignment="1">
      <alignment horizontal="center"/>
    </xf>
    <xf numFmtId="9" fontId="3" fillId="0" borderId="16" xfId="3" applyFont="1" applyBorder="1" applyAlignment="1">
      <alignment horizontal="center"/>
    </xf>
    <xf numFmtId="0" fontId="3" fillId="3" borderId="17" xfId="1" applyFont="1" applyFill="1" applyBorder="1"/>
    <xf numFmtId="0" fontId="6" fillId="3" borderId="0" xfId="1" applyFont="1" applyFill="1" applyBorder="1" applyAlignment="1">
      <alignment horizontal="center"/>
    </xf>
    <xf numFmtId="0" fontId="6" fillId="3" borderId="16" xfId="1" applyFont="1" applyFill="1" applyBorder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166" fontId="3" fillId="3" borderId="16" xfId="2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>
      <alignment horizontal="center"/>
    </xf>
    <xf numFmtId="166" fontId="3" fillId="3" borderId="24" xfId="2" applyNumberFormat="1" applyFont="1" applyFill="1" applyBorder="1" applyAlignment="1">
      <alignment horizontal="center"/>
    </xf>
    <xf numFmtId="0" fontId="3" fillId="3" borderId="18" xfId="1" applyFont="1" applyFill="1" applyBorder="1"/>
    <xf numFmtId="166" fontId="3" fillId="3" borderId="19" xfId="2" applyNumberFormat="1" applyFont="1" applyFill="1" applyBorder="1" applyAlignment="1">
      <alignment horizontal="center"/>
    </xf>
    <xf numFmtId="166" fontId="3" fillId="3" borderId="20" xfId="2" applyNumberFormat="1" applyFont="1" applyFill="1" applyBorder="1" applyAlignment="1">
      <alignment horizontal="center"/>
    </xf>
    <xf numFmtId="9" fontId="3" fillId="0" borderId="0" xfId="3" applyFont="1" applyAlignment="1">
      <alignment horizontal="center"/>
    </xf>
    <xf numFmtId="0" fontId="5" fillId="0" borderId="0" xfId="1" applyFont="1" applyFill="1" applyBorder="1" applyAlignment="1">
      <alignment horizontal="left"/>
    </xf>
    <xf numFmtId="166" fontId="3" fillId="0" borderId="16" xfId="2" applyNumberFormat="1" applyFont="1" applyBorder="1" applyAlignment="1">
      <alignment horizontal="center"/>
    </xf>
    <xf numFmtId="166" fontId="3" fillId="0" borderId="6" xfId="2" applyNumberFormat="1" applyFont="1" applyBorder="1" applyAlignment="1">
      <alignment horizontal="center"/>
    </xf>
    <xf numFmtId="166" fontId="3" fillId="0" borderId="0" xfId="1" applyNumberFormat="1" applyFont="1"/>
    <xf numFmtId="0" fontId="3" fillId="0" borderId="0" xfId="1" applyFont="1" applyAlignment="1">
      <alignment horizontal="center"/>
    </xf>
    <xf numFmtId="3" fontId="3" fillId="0" borderId="0" xfId="2" applyNumberFormat="1" applyFont="1" applyBorder="1" applyAlignment="1">
      <alignment horizontal="center"/>
    </xf>
    <xf numFmtId="3" fontId="3" fillId="0" borderId="16" xfId="2" applyNumberFormat="1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3" fontId="3" fillId="0" borderId="24" xfId="2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41" fontId="3" fillId="0" borderId="0" xfId="2" applyNumberFormat="1" applyFont="1" applyBorder="1" applyAlignment="1">
      <alignment horizontal="center"/>
    </xf>
    <xf numFmtId="41" fontId="3" fillId="0" borderId="6" xfId="2" applyNumberFormat="1" applyFont="1" applyBorder="1" applyAlignment="1">
      <alignment horizontal="center"/>
    </xf>
    <xf numFmtId="41" fontId="3" fillId="0" borderId="24" xfId="2" applyNumberFormat="1" applyFont="1" applyBorder="1" applyAlignment="1">
      <alignment horizontal="center"/>
    </xf>
    <xf numFmtId="43" fontId="6" fillId="0" borderId="6" xfId="2" applyNumberFormat="1" applyFont="1" applyBorder="1" applyAlignment="1">
      <alignment horizontal="center"/>
    </xf>
    <xf numFmtId="3" fontId="0" fillId="2" borderId="3" xfId="0" applyNumberFormat="1" applyFill="1" applyBorder="1"/>
    <xf numFmtId="0" fontId="0" fillId="0" borderId="25" xfId="0" applyBorder="1"/>
    <xf numFmtId="0" fontId="0" fillId="2" borderId="26" xfId="0" applyFill="1" applyBorder="1"/>
    <xf numFmtId="3" fontId="0" fillId="0" borderId="27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2" borderId="8" xfId="0" applyFill="1" applyBorder="1"/>
    <xf numFmtId="0" fontId="0" fillId="0" borderId="28" xfId="0" applyBorder="1"/>
    <xf numFmtId="3" fontId="0" fillId="0" borderId="28" xfId="0" applyNumberFormat="1" applyBorder="1"/>
    <xf numFmtId="3" fontId="0" fillId="4" borderId="3" xfId="0" applyNumberFormat="1" applyFill="1" applyBorder="1"/>
    <xf numFmtId="0" fontId="0" fillId="0" borderId="8" xfId="0" applyBorder="1"/>
    <xf numFmtId="3" fontId="0" fillId="2" borderId="28" xfId="0" applyNumberFormat="1" applyFill="1" applyBorder="1"/>
    <xf numFmtId="3" fontId="0" fillId="0" borderId="0" xfId="0" applyNumberFormat="1"/>
    <xf numFmtId="0" fontId="1" fillId="0" borderId="2" xfId="0" applyFont="1" applyBorder="1"/>
    <xf numFmtId="0" fontId="1" fillId="0" borderId="12" xfId="0" applyFont="1" applyBorder="1"/>
    <xf numFmtId="0" fontId="1" fillId="0" borderId="1" xfId="0" applyFont="1" applyBorder="1"/>
    <xf numFmtId="0" fontId="1" fillId="0" borderId="3" xfId="0" applyFont="1" applyBorder="1"/>
    <xf numFmtId="43" fontId="3" fillId="0" borderId="0" xfId="1" applyNumberFormat="1" applyFont="1"/>
    <xf numFmtId="0" fontId="0" fillId="0" borderId="29" xfId="0" applyBorder="1"/>
    <xf numFmtId="0" fontId="0" fillId="2" borderId="30" xfId="0" applyFill="1" applyBorder="1"/>
    <xf numFmtId="3" fontId="0" fillId="0" borderId="31" xfId="0" applyNumberFormat="1" applyBorder="1"/>
    <xf numFmtId="0" fontId="7" fillId="0" borderId="1" xfId="0" applyFont="1" applyBorder="1"/>
    <xf numFmtId="0" fontId="1" fillId="0" borderId="25" xfId="0" applyFont="1" applyBorder="1"/>
    <xf numFmtId="0" fontId="1" fillId="0" borderId="28" xfId="0" applyFont="1" applyBorder="1"/>
    <xf numFmtId="0" fontId="0" fillId="0" borderId="4" xfId="0" applyBorder="1" applyAlignment="1">
      <alignment horizontal="center"/>
    </xf>
    <xf numFmtId="0" fontId="4" fillId="0" borderId="0" xfId="1" applyFont="1"/>
    <xf numFmtId="0" fontId="0" fillId="0" borderId="8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6" fontId="6" fillId="0" borderId="23" xfId="2" applyNumberFormat="1" applyFont="1" applyBorder="1" applyAlignment="1">
      <alignment horizontal="center"/>
    </xf>
    <xf numFmtId="0" fontId="0" fillId="0" borderId="12" xfId="0" applyFill="1" applyBorder="1"/>
    <xf numFmtId="9" fontId="0" fillId="0" borderId="1" xfId="0" applyNumberFormat="1" applyBorder="1"/>
    <xf numFmtId="3" fontId="0" fillId="0" borderId="1" xfId="0" applyNumberFormat="1" applyFill="1" applyBorder="1"/>
    <xf numFmtId="0" fontId="0" fillId="0" borderId="0" xfId="0" applyFill="1"/>
    <xf numFmtId="41" fontId="6" fillId="0" borderId="6" xfId="2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13" xfId="1" applyFont="1" applyBorder="1" applyAlignment="1">
      <alignment horizontal="center"/>
    </xf>
    <xf numFmtId="0" fontId="2" fillId="0" borderId="14" xfId="1" applyBorder="1"/>
    <xf numFmtId="0" fontId="2" fillId="0" borderId="15" xfId="1" applyBorder="1"/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16" xfId="1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C22" sqref="C22"/>
    </sheetView>
  </sheetViews>
  <sheetFormatPr defaultRowHeight="15" x14ac:dyDescent="0.25"/>
  <cols>
    <col min="1" max="1" width="39.28515625" customWidth="1"/>
    <col min="2" max="2" width="11.7109375" customWidth="1"/>
    <col min="3" max="3" width="18.5703125" customWidth="1"/>
  </cols>
  <sheetData>
    <row r="1" spans="1:4" x14ac:dyDescent="0.25">
      <c r="A1" s="111" t="s">
        <v>79</v>
      </c>
    </row>
    <row r="2" spans="1:4" x14ac:dyDescent="0.25">
      <c r="A2" s="15" t="s">
        <v>0</v>
      </c>
    </row>
    <row r="4" spans="1:4" x14ac:dyDescent="0.25">
      <c r="A4" s="87" t="s">
        <v>82</v>
      </c>
      <c r="B4" s="100" t="s">
        <v>75</v>
      </c>
      <c r="C4" s="103" t="s">
        <v>1</v>
      </c>
      <c r="D4" t="s">
        <v>68</v>
      </c>
    </row>
    <row r="5" spans="1:4" x14ac:dyDescent="0.25">
      <c r="A5" s="90"/>
      <c r="B5" s="11" t="s">
        <v>78</v>
      </c>
      <c r="C5" s="3"/>
    </row>
    <row r="6" spans="1:4" x14ac:dyDescent="0.25">
      <c r="A6" s="10" t="str">
        <f>'Personnel Worksheet'!B4</f>
        <v>Craig Caldwell</v>
      </c>
      <c r="B6" s="107">
        <f>'Year 1'!B6+'Year 2'!B6+'Year 3'!B6+'Year 4'!B6</f>
        <v>0.2</v>
      </c>
      <c r="C6" s="17">
        <f>'Year 1'!C6+'Year 2'!C6+'Year 3'!C6+'Year 4'!C6</f>
        <v>20000</v>
      </c>
    </row>
    <row r="7" spans="1:4" x14ac:dyDescent="0.25">
      <c r="A7" s="10" t="str">
        <f>'Personnel Worksheet'!C4</f>
        <v>Name</v>
      </c>
      <c r="B7" s="107">
        <f>'Personnel 2'!B13+'Personnel 2'!B25+'Personnel 2'!B37+'Personnel 2'!B49</f>
        <v>0</v>
      </c>
      <c r="C7" s="17">
        <f>'Year 1'!C7+'Year 2'!C7+'Year 3'!C7+'Year 4'!C7</f>
        <v>0</v>
      </c>
    </row>
    <row r="8" spans="1:4" x14ac:dyDescent="0.25">
      <c r="A8" s="10" t="str">
        <f>'Personnel Worksheet'!D4</f>
        <v>Name</v>
      </c>
      <c r="B8" s="107">
        <f>'Year 1'!B8+'Year 2'!B8+'Year 3'!B8+'Year 4'!B8</f>
        <v>0</v>
      </c>
      <c r="C8" s="17">
        <f>'Year 1'!C8+'Year 2'!C8+'Year 3'!C8+'Year 4'!C8</f>
        <v>0</v>
      </c>
    </row>
    <row r="9" spans="1:4" x14ac:dyDescent="0.25">
      <c r="A9" s="10" t="str">
        <f>'Personnel 2'!B4</f>
        <v>Name</v>
      </c>
      <c r="B9" s="107">
        <f>'Year 1'!B9+'Year 2'!B9+'Year 3'!B9+'Year 4'!B9</f>
        <v>0</v>
      </c>
      <c r="C9" s="17">
        <f>'Year 1'!C9+'Year 2'!C9+'Year 3'!C9+'Year 4'!C9</f>
        <v>0</v>
      </c>
    </row>
    <row r="10" spans="1:4" x14ac:dyDescent="0.25">
      <c r="A10" s="10" t="str">
        <f>'Personnel 2'!C4</f>
        <v>Name</v>
      </c>
      <c r="B10" s="107">
        <f>'Year 1'!B10+'Year 2'!B10+'Year 3'!B10+'Year 4'!B10</f>
        <v>0</v>
      </c>
      <c r="C10" s="17">
        <f>'Year 1'!C10+'Year 2'!C10+'Year 3'!C10+'Year 4'!C10</f>
        <v>0</v>
      </c>
    </row>
    <row r="11" spans="1:4" x14ac:dyDescent="0.25">
      <c r="A11" s="106" t="str">
        <f>'Personnel 2'!D4</f>
        <v>Name</v>
      </c>
      <c r="B11" s="107">
        <f>'Year 1'!B11+'Year 2'!B11+'Year 3'!B11+'Year 4'!B11</f>
        <v>0</v>
      </c>
      <c r="C11" s="17">
        <f>'Year 1'!C11+'Year 2'!C11+'Year 3'!C11+'Year 4'!C11</f>
        <v>0</v>
      </c>
    </row>
    <row r="12" spans="1:4" x14ac:dyDescent="0.25">
      <c r="A12" s="10"/>
      <c r="B12" s="4"/>
      <c r="C12" s="17"/>
    </row>
    <row r="13" spans="1:4" x14ac:dyDescent="0.25">
      <c r="A13" s="10"/>
      <c r="B13" s="4"/>
      <c r="C13" s="17"/>
    </row>
    <row r="14" spans="1:4" x14ac:dyDescent="0.25">
      <c r="A14" s="10" t="s">
        <v>8</v>
      </c>
      <c r="B14" s="4"/>
      <c r="C14" s="17"/>
    </row>
    <row r="15" spans="1:4" x14ac:dyDescent="0.25">
      <c r="A15" s="88" t="s">
        <v>3</v>
      </c>
      <c r="B15" s="14"/>
      <c r="C15" s="18"/>
    </row>
    <row r="16" spans="1:4" x14ac:dyDescent="0.25">
      <c r="A16" s="10" t="str">
        <f>'Personnel 3'!B3</f>
        <v>Name</v>
      </c>
      <c r="B16" s="107">
        <f>'Year 1'!B16+'Year 2'!B16+'Year 3'!B15+'Year 4'!B15</f>
        <v>0</v>
      </c>
      <c r="C16" s="17">
        <f>'Year 1'!C16+'Year 2'!C16+'Year 3'!C15+'Year 4'!C15</f>
        <v>0</v>
      </c>
    </row>
    <row r="17" spans="1:9" x14ac:dyDescent="0.25">
      <c r="A17" s="106" t="str">
        <f>'Personnel 3'!C3</f>
        <v>Name</v>
      </c>
      <c r="B17" s="107">
        <f>'Year 1'!B17+'Year 2'!B17+'Year 3'!B16+'Year 4'!B16</f>
        <v>0</v>
      </c>
      <c r="C17" s="17">
        <f>'Year 1'!C17+'Year 2'!C17+'Year 3'!C16+'Year 4'!C16</f>
        <v>0</v>
      </c>
      <c r="D17" s="109"/>
      <c r="E17" s="109"/>
      <c r="F17" s="109"/>
      <c r="G17" s="109"/>
      <c r="H17" s="109"/>
      <c r="I17" s="86"/>
    </row>
    <row r="18" spans="1:9" x14ac:dyDescent="0.25">
      <c r="A18" s="84" t="str">
        <f>'Personnel 3'!D3</f>
        <v>Name</v>
      </c>
      <c r="B18" s="107">
        <f>'Year 1'!B18+'Year 2'!B18+'Year 3'!B17+'Year 4'!B17</f>
        <v>0</v>
      </c>
      <c r="C18" s="78">
        <f>'Year 1'!C18+'Year 2'!C18+'Year 3'!C17</f>
        <v>0</v>
      </c>
    </row>
    <row r="19" spans="1:9" x14ac:dyDescent="0.25">
      <c r="A19" s="4"/>
      <c r="B19" s="4"/>
      <c r="C19" s="17">
        <f>'Year 1'!C19+'Year 2'!C19+'Year 3'!C18</f>
        <v>0</v>
      </c>
    </row>
    <row r="20" spans="1:9" ht="15.75" thickBot="1" x14ac:dyDescent="0.3">
      <c r="A20" s="92" t="s">
        <v>5</v>
      </c>
      <c r="B20" s="93"/>
      <c r="C20" s="94">
        <f>SUM(C6:C18)</f>
        <v>20000</v>
      </c>
      <c r="D20" s="86">
        <f>'Year 1'!C20+'Year 2'!C20+'Year 3'!C19+'Year 4'!C19</f>
        <v>20000</v>
      </c>
    </row>
    <row r="21" spans="1:9" x14ac:dyDescent="0.25">
      <c r="A21" s="90" t="s">
        <v>4</v>
      </c>
      <c r="B21" s="12"/>
      <c r="C21" s="74"/>
    </row>
    <row r="22" spans="1:9" ht="15.75" thickBot="1" x14ac:dyDescent="0.3">
      <c r="A22" s="2" t="s">
        <v>67</v>
      </c>
      <c r="B22" s="12"/>
      <c r="C22" s="78">
        <f>'Year 1'!C22+'Year 2'!C22+'Year 3'!C21+'Year 4'!C21</f>
        <v>8000</v>
      </c>
    </row>
    <row r="23" spans="1:9" ht="15.75" thickBot="1" x14ac:dyDescent="0.3">
      <c r="A23" s="75" t="s">
        <v>6</v>
      </c>
      <c r="B23" s="76"/>
      <c r="C23" s="77">
        <f>C20+C22</f>
        <v>28000</v>
      </c>
    </row>
    <row r="24" spans="1:9" x14ac:dyDescent="0.25">
      <c r="A24" s="3" t="s">
        <v>7</v>
      </c>
      <c r="B24" s="12"/>
      <c r="C24" s="74"/>
    </row>
    <row r="25" spans="1:9" x14ac:dyDescent="0.25">
      <c r="A25" s="4"/>
      <c r="B25" s="12"/>
      <c r="C25" s="17"/>
    </row>
    <row r="26" spans="1:9" ht="15.75" thickBot="1" x14ac:dyDescent="0.3">
      <c r="A26" s="2"/>
      <c r="B26" s="12"/>
      <c r="C26" s="78"/>
    </row>
    <row r="27" spans="1:9" ht="15.75" thickBot="1" x14ac:dyDescent="0.3">
      <c r="A27" s="75" t="s">
        <v>8</v>
      </c>
      <c r="B27" s="76"/>
      <c r="C27" s="77">
        <f>'Year 1'!C29+'Year 2'!C30</f>
        <v>0</v>
      </c>
    </row>
    <row r="28" spans="1:9" x14ac:dyDescent="0.25">
      <c r="A28" s="90" t="s">
        <v>9</v>
      </c>
      <c r="B28" s="12"/>
      <c r="C28" s="79">
        <f>'Year 1'!C30+'Year 2'!C31+'Year 3'!C27+'Year 4'!C27</f>
        <v>0</v>
      </c>
    </row>
    <row r="29" spans="1:9" x14ac:dyDescent="0.25">
      <c r="A29" s="4" t="s">
        <v>10</v>
      </c>
      <c r="B29" s="12"/>
      <c r="C29" s="17"/>
    </row>
    <row r="30" spans="1:9" x14ac:dyDescent="0.25">
      <c r="A30" s="95" t="s">
        <v>11</v>
      </c>
      <c r="B30" s="12"/>
      <c r="C30" s="18"/>
    </row>
    <row r="31" spans="1:9" x14ac:dyDescent="0.25">
      <c r="A31" s="4" t="s">
        <v>12</v>
      </c>
      <c r="B31" s="12"/>
      <c r="C31" s="17">
        <f>'Year 1'!C33+'Year 2'!C34+'Year 3'!C30</f>
        <v>0</v>
      </c>
    </row>
    <row r="32" spans="1:9" x14ac:dyDescent="0.25">
      <c r="A32" s="4" t="s">
        <v>13</v>
      </c>
      <c r="B32" s="12"/>
      <c r="C32" s="17"/>
    </row>
    <row r="33" spans="1:6" x14ac:dyDescent="0.25">
      <c r="A33" s="4" t="s">
        <v>14</v>
      </c>
      <c r="B33" s="12"/>
      <c r="C33" s="17"/>
    </row>
    <row r="34" spans="1:6" ht="15.75" thickBot="1" x14ac:dyDescent="0.3">
      <c r="A34" s="2" t="s">
        <v>15</v>
      </c>
      <c r="B34" s="12"/>
      <c r="C34" s="78"/>
    </row>
    <row r="35" spans="1:6" ht="15.75" thickBot="1" x14ac:dyDescent="0.3">
      <c r="A35" s="75" t="s">
        <v>16</v>
      </c>
      <c r="B35" s="76"/>
      <c r="C35" s="77">
        <f>'Year 1'!C37+'Year 2'!C38+'Year 3'!C34+'Year 4'!C34</f>
        <v>0</v>
      </c>
    </row>
    <row r="36" spans="1:6" x14ac:dyDescent="0.25">
      <c r="A36" s="90" t="s">
        <v>17</v>
      </c>
      <c r="B36" s="12"/>
      <c r="C36" s="74"/>
    </row>
    <row r="37" spans="1:6" x14ac:dyDescent="0.25">
      <c r="A37" s="4" t="s">
        <v>18</v>
      </c>
      <c r="B37" s="12"/>
      <c r="C37" s="17">
        <f>'Year 1'!C39+'Year 2'!C40+'Year 3'!C36+'Year 4'!C36</f>
        <v>0</v>
      </c>
    </row>
    <row r="38" spans="1:6" x14ac:dyDescent="0.25">
      <c r="A38" s="4" t="s">
        <v>77</v>
      </c>
      <c r="B38" s="12"/>
      <c r="C38" s="17">
        <f>'Year 1'!C40+'Year 2'!C41+'Year 3'!C37+'Year 4'!C37</f>
        <v>0</v>
      </c>
    </row>
    <row r="39" spans="1:6" x14ac:dyDescent="0.25">
      <c r="A39" s="4" t="s">
        <v>19</v>
      </c>
      <c r="B39" s="12"/>
      <c r="C39" s="17">
        <f>'Year 1'!C41+'Year 2'!C42+'Year 3'!C38+'Year 4'!C38</f>
        <v>0</v>
      </c>
    </row>
    <row r="40" spans="1:6" x14ac:dyDescent="0.25">
      <c r="A40" s="4" t="s">
        <v>20</v>
      </c>
      <c r="B40" s="12"/>
      <c r="C40" s="108">
        <f>'Year 1'!C42+'Year 2'!C43+'Year 3'!C39+'Year 4'!C39</f>
        <v>0</v>
      </c>
    </row>
    <row r="41" spans="1:6" x14ac:dyDescent="0.25">
      <c r="A41" s="4" t="s">
        <v>21</v>
      </c>
      <c r="B41" s="12"/>
      <c r="C41" s="17">
        <f>'Year 1'!C43+'Year 2'!C44+'Year 3'!C40+'Year 4'!C40</f>
        <v>0</v>
      </c>
    </row>
    <row r="42" spans="1:6" ht="15.75" thickBot="1" x14ac:dyDescent="0.3">
      <c r="A42" s="2" t="s">
        <v>22</v>
      </c>
      <c r="B42" s="12"/>
      <c r="C42" s="17">
        <f>'Year 1'!C44+'Year 2'!C45+'Year 3'!C41+'Year 4'!C41</f>
        <v>0</v>
      </c>
    </row>
    <row r="43" spans="1:6" ht="15.75" thickBot="1" x14ac:dyDescent="0.3">
      <c r="A43" s="75" t="s">
        <v>23</v>
      </c>
      <c r="B43" s="76"/>
      <c r="C43" s="77">
        <f>'Year 1'!C45+'Year 2'!C46+'Year 3'!C42+'Year 4'!C42</f>
        <v>0</v>
      </c>
      <c r="D43" s="86"/>
    </row>
    <row r="44" spans="1:6" ht="15.75" thickBot="1" x14ac:dyDescent="0.3">
      <c r="A44" s="96" t="s">
        <v>24</v>
      </c>
      <c r="B44" s="76"/>
      <c r="C44" s="77">
        <f>C23+C27+C28+C35+C43</f>
        <v>28000</v>
      </c>
      <c r="D44" s="86">
        <f>'Year 1'!C46+'Year 2'!C47+'Year 3'!C43+'Year 4'!C43</f>
        <v>28000</v>
      </c>
    </row>
    <row r="45" spans="1:6" ht="15.75" thickBot="1" x14ac:dyDescent="0.3">
      <c r="A45" s="97" t="s">
        <v>71</v>
      </c>
      <c r="B45" s="12"/>
      <c r="C45" s="85"/>
      <c r="F45" s="86"/>
    </row>
    <row r="46" spans="1:6" ht="15.75" thickBot="1" x14ac:dyDescent="0.3">
      <c r="A46" s="75" t="s">
        <v>25</v>
      </c>
      <c r="B46" s="76"/>
      <c r="C46" s="77">
        <f>(C23+C28+C43)*0.26</f>
        <v>7280</v>
      </c>
      <c r="D46" s="86">
        <f>'Year 1'!C48+'Year 2'!C49+'Year 3'!C45+'Year 4'!C45</f>
        <v>7280</v>
      </c>
    </row>
    <row r="47" spans="1:6" x14ac:dyDescent="0.25">
      <c r="A47" s="90" t="s">
        <v>26</v>
      </c>
      <c r="B47" s="12"/>
      <c r="C47" s="79">
        <f>C44+C46</f>
        <v>35280</v>
      </c>
      <c r="D47" s="86">
        <f>'Year 1'!C51+'Year 2'!C52+'Year 3'!C48+'Year 4'!C46</f>
        <v>35280</v>
      </c>
    </row>
    <row r="48" spans="1:6" x14ac:dyDescent="0.25">
      <c r="A48" s="89" t="s">
        <v>27</v>
      </c>
      <c r="B48" s="12"/>
      <c r="C48" s="17">
        <v>0</v>
      </c>
    </row>
    <row r="49" spans="1:3" x14ac:dyDescent="0.25">
      <c r="A49" s="89" t="s">
        <v>28</v>
      </c>
      <c r="B49" s="13"/>
      <c r="C49" s="17">
        <f>C47-C48</f>
        <v>35280</v>
      </c>
    </row>
  </sheetData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Normal="100" workbookViewId="0"/>
  </sheetViews>
  <sheetFormatPr defaultRowHeight="15" x14ac:dyDescent="0.25"/>
  <cols>
    <col min="1" max="1" width="39.28515625" customWidth="1"/>
    <col min="2" max="2" width="11" customWidth="1"/>
    <col min="3" max="3" width="16.42578125" customWidth="1"/>
  </cols>
  <sheetData>
    <row r="1" spans="1:4" x14ac:dyDescent="0.25">
      <c r="A1" s="112" t="str">
        <f>Total!A1</f>
        <v>PROJECT TITLE</v>
      </c>
    </row>
    <row r="2" spans="1:4" x14ac:dyDescent="0.25">
      <c r="A2" s="15" t="s">
        <v>0</v>
      </c>
    </row>
    <row r="4" spans="1:4" x14ac:dyDescent="0.25">
      <c r="A4" s="87" t="s">
        <v>2</v>
      </c>
      <c r="B4" s="98" t="s">
        <v>75</v>
      </c>
      <c r="C4" s="101" t="s">
        <v>1</v>
      </c>
      <c r="D4" t="s">
        <v>68</v>
      </c>
    </row>
    <row r="5" spans="1:4" x14ac:dyDescent="0.25">
      <c r="A5" s="3"/>
      <c r="B5" s="11"/>
      <c r="C5" s="102"/>
    </row>
    <row r="6" spans="1:4" x14ac:dyDescent="0.25">
      <c r="A6" s="10" t="str">
        <f>Total!A6</f>
        <v>Craig Caldwell</v>
      </c>
      <c r="B6" s="10">
        <f>'Personnel Worksheet'!B13</f>
        <v>0.2</v>
      </c>
      <c r="C6" s="17">
        <f>'Personnel Worksheet'!B14</f>
        <v>20000</v>
      </c>
    </row>
    <row r="7" spans="1:4" x14ac:dyDescent="0.25">
      <c r="A7" s="10" t="str">
        <f>Total!A7</f>
        <v>Name</v>
      </c>
      <c r="B7" s="10">
        <f>'Personnel 2'!B13</f>
        <v>0</v>
      </c>
      <c r="C7" s="17">
        <f>'Personnel 2'!B14</f>
        <v>0</v>
      </c>
    </row>
    <row r="8" spans="1:4" x14ac:dyDescent="0.25">
      <c r="A8" s="10" t="str">
        <f>Total!A8</f>
        <v>Name</v>
      </c>
      <c r="B8" s="10">
        <f>'Personnel Worksheet'!C13</f>
        <v>0</v>
      </c>
      <c r="C8" s="17">
        <f>'Personnel Worksheet'!C14</f>
        <v>0</v>
      </c>
    </row>
    <row r="9" spans="1:4" x14ac:dyDescent="0.25">
      <c r="A9" s="10" t="str">
        <f>Total!A9</f>
        <v>Name</v>
      </c>
      <c r="B9" s="10">
        <f>'Personnel Worksheet'!D13</f>
        <v>0</v>
      </c>
      <c r="C9" s="17">
        <f>'Personnel Worksheet'!D14</f>
        <v>0</v>
      </c>
    </row>
    <row r="10" spans="1:4" x14ac:dyDescent="0.25">
      <c r="A10" s="10" t="str">
        <f>Total!A10</f>
        <v>Name</v>
      </c>
      <c r="B10" s="10">
        <f>'Personnel 3'!B12</f>
        <v>0</v>
      </c>
      <c r="C10" s="17">
        <f>'Personnel 3'!B4</f>
        <v>0</v>
      </c>
    </row>
    <row r="11" spans="1:4" x14ac:dyDescent="0.25">
      <c r="A11" s="10" t="str">
        <f>Total!A11</f>
        <v>Name</v>
      </c>
      <c r="B11" s="4">
        <f>'Personnel 3'!D12</f>
        <v>0</v>
      </c>
      <c r="C11" s="17">
        <f>'Personnel 3'!D4</f>
        <v>0</v>
      </c>
    </row>
    <row r="12" spans="1:4" x14ac:dyDescent="0.25">
      <c r="A12" s="10"/>
      <c r="B12" s="4"/>
      <c r="C12" s="17"/>
    </row>
    <row r="13" spans="1:4" x14ac:dyDescent="0.25">
      <c r="A13" s="10"/>
      <c r="B13" s="4"/>
      <c r="C13" s="17"/>
    </row>
    <row r="14" spans="1:4" x14ac:dyDescent="0.25">
      <c r="A14" s="10" t="s">
        <v>8</v>
      </c>
      <c r="B14" s="4"/>
      <c r="C14" s="17"/>
    </row>
    <row r="15" spans="1:4" x14ac:dyDescent="0.25">
      <c r="A15" s="88" t="s">
        <v>3</v>
      </c>
      <c r="B15" s="14"/>
      <c r="C15" s="18"/>
    </row>
    <row r="16" spans="1:4" x14ac:dyDescent="0.25">
      <c r="A16" s="10" t="str">
        <f>Total!A16</f>
        <v>Name</v>
      </c>
      <c r="B16" s="4">
        <f>'Personnel 3'!C12</f>
        <v>0</v>
      </c>
      <c r="C16" s="17">
        <f>'Personnel 3'!C13</f>
        <v>0</v>
      </c>
    </row>
    <row r="17" spans="1:4" x14ac:dyDescent="0.25">
      <c r="A17" s="10" t="str">
        <f>Total!A17</f>
        <v>Name</v>
      </c>
      <c r="B17" s="4">
        <f>'Personnel 2'!C13</f>
        <v>0</v>
      </c>
      <c r="C17" s="17"/>
    </row>
    <row r="18" spans="1:4" x14ac:dyDescent="0.25">
      <c r="A18" s="10" t="str">
        <f>Total!A18</f>
        <v>Name</v>
      </c>
      <c r="B18" s="4">
        <f>'Personnel 3'!D12</f>
        <v>0</v>
      </c>
      <c r="C18" s="17"/>
    </row>
    <row r="19" spans="1:4" x14ac:dyDescent="0.25">
      <c r="A19" s="10"/>
      <c r="B19" s="4"/>
      <c r="C19" s="17"/>
    </row>
    <row r="20" spans="1:4" x14ac:dyDescent="0.25">
      <c r="A20" s="4" t="s">
        <v>5</v>
      </c>
      <c r="B20" s="12"/>
      <c r="C20" s="17">
        <f>SUM(C6:C18)</f>
        <v>20000</v>
      </c>
    </row>
    <row r="21" spans="1:4" x14ac:dyDescent="0.25">
      <c r="A21" s="89" t="s">
        <v>4</v>
      </c>
      <c r="B21" s="12"/>
      <c r="C21" s="18"/>
    </row>
    <row r="22" spans="1:4" ht="15.75" thickBot="1" x14ac:dyDescent="0.3">
      <c r="A22" s="2" t="s">
        <v>8</v>
      </c>
      <c r="B22" s="12"/>
      <c r="C22" s="78">
        <f>'Personnel Worksheet'!B15+'Personnel Worksheet'!C15+'Personnel Worksheet'!D15+'Personnel 3'!B14+'Personnel 3'!C14+'Personnel 2'!B15</f>
        <v>8000</v>
      </c>
    </row>
    <row r="23" spans="1:4" ht="15.75" thickBot="1" x14ac:dyDescent="0.3">
      <c r="A23" s="75" t="s">
        <v>6</v>
      </c>
      <c r="B23" s="76"/>
      <c r="C23" s="77">
        <f>C20+C22</f>
        <v>28000</v>
      </c>
      <c r="D23" s="86">
        <f>C20+C22</f>
        <v>28000</v>
      </c>
    </row>
    <row r="24" spans="1:4" x14ac:dyDescent="0.25">
      <c r="A24" s="90" t="s">
        <v>7</v>
      </c>
      <c r="B24" s="12"/>
      <c r="C24" s="74"/>
    </row>
    <row r="25" spans="1:4" x14ac:dyDescent="0.25">
      <c r="A25" s="4"/>
      <c r="B25" s="12"/>
      <c r="C25" s="17">
        <v>0</v>
      </c>
    </row>
    <row r="26" spans="1:4" x14ac:dyDescent="0.25">
      <c r="A26" s="4"/>
      <c r="B26" s="12"/>
      <c r="C26" s="17"/>
    </row>
    <row r="27" spans="1:4" x14ac:dyDescent="0.25">
      <c r="A27" s="4"/>
      <c r="B27" s="12"/>
      <c r="C27" s="17"/>
    </row>
    <row r="28" spans="1:4" ht="15.75" thickBot="1" x14ac:dyDescent="0.3">
      <c r="A28" s="2"/>
      <c r="B28" s="12"/>
      <c r="C28" s="78"/>
    </row>
    <row r="29" spans="1:4" ht="15.75" thickBot="1" x14ac:dyDescent="0.3">
      <c r="A29" s="75" t="s">
        <v>8</v>
      </c>
      <c r="B29" s="76"/>
      <c r="C29" s="77">
        <v>0</v>
      </c>
    </row>
    <row r="30" spans="1:4" x14ac:dyDescent="0.25">
      <c r="A30" s="3" t="s">
        <v>73</v>
      </c>
      <c r="B30" s="12"/>
      <c r="C30" s="79">
        <v>0</v>
      </c>
    </row>
    <row r="31" spans="1:4" x14ac:dyDescent="0.25">
      <c r="A31" s="4" t="s">
        <v>10</v>
      </c>
      <c r="B31" s="12"/>
      <c r="C31" s="17">
        <v>0</v>
      </c>
    </row>
    <row r="32" spans="1:4" x14ac:dyDescent="0.25">
      <c r="A32" s="89" t="s">
        <v>11</v>
      </c>
      <c r="B32" s="12"/>
      <c r="C32" s="18"/>
    </row>
    <row r="33" spans="1:4" x14ac:dyDescent="0.25">
      <c r="A33" s="4" t="s">
        <v>12</v>
      </c>
      <c r="B33" s="12"/>
      <c r="C33" s="17"/>
    </row>
    <row r="34" spans="1:4" x14ac:dyDescent="0.25">
      <c r="A34" s="4" t="s">
        <v>13</v>
      </c>
      <c r="B34" s="12"/>
      <c r="C34" s="17">
        <v>0</v>
      </c>
    </row>
    <row r="35" spans="1:4" x14ac:dyDescent="0.25">
      <c r="A35" s="4" t="s">
        <v>14</v>
      </c>
      <c r="B35" s="12"/>
      <c r="C35" s="17">
        <v>0</v>
      </c>
    </row>
    <row r="36" spans="1:4" ht="15.75" thickBot="1" x14ac:dyDescent="0.3">
      <c r="A36" s="2" t="s">
        <v>15</v>
      </c>
      <c r="B36" s="12"/>
      <c r="C36" s="78">
        <v>0</v>
      </c>
    </row>
    <row r="37" spans="1:4" ht="15.75" thickBot="1" x14ac:dyDescent="0.3">
      <c r="A37" s="75" t="s">
        <v>16</v>
      </c>
      <c r="B37" s="76"/>
      <c r="C37" s="77">
        <f>SUM(C33:C36)</f>
        <v>0</v>
      </c>
    </row>
    <row r="38" spans="1:4" x14ac:dyDescent="0.25">
      <c r="A38" s="90" t="s">
        <v>17</v>
      </c>
      <c r="B38" s="12"/>
      <c r="C38" s="74"/>
    </row>
    <row r="39" spans="1:4" x14ac:dyDescent="0.25">
      <c r="A39" s="4" t="s">
        <v>18</v>
      </c>
      <c r="B39" s="12"/>
      <c r="C39" s="17">
        <v>0</v>
      </c>
    </row>
    <row r="40" spans="1:4" x14ac:dyDescent="0.25">
      <c r="A40" s="4" t="str">
        <f>Total!A38</f>
        <v>2. Publication Costs/Marketing</v>
      </c>
      <c r="B40" s="12"/>
      <c r="C40" s="17">
        <v>0</v>
      </c>
    </row>
    <row r="41" spans="1:4" x14ac:dyDescent="0.25">
      <c r="A41" s="4" t="s">
        <v>19</v>
      </c>
      <c r="B41" s="12"/>
      <c r="C41" s="17">
        <v>0</v>
      </c>
    </row>
    <row r="42" spans="1:4" x14ac:dyDescent="0.25">
      <c r="A42" s="4" t="s">
        <v>20</v>
      </c>
      <c r="B42" s="12"/>
      <c r="C42" s="17"/>
    </row>
    <row r="43" spans="1:4" x14ac:dyDescent="0.25">
      <c r="A43" s="4" t="s">
        <v>21</v>
      </c>
      <c r="B43" s="12"/>
      <c r="C43" s="17"/>
    </row>
    <row r="44" spans="1:4" ht="15.75" thickBot="1" x14ac:dyDescent="0.3">
      <c r="A44" s="2" t="s">
        <v>22</v>
      </c>
      <c r="B44" s="12"/>
      <c r="C44" s="78"/>
    </row>
    <row r="45" spans="1:4" ht="15.75" thickBot="1" x14ac:dyDescent="0.3">
      <c r="A45" s="75" t="s">
        <v>23</v>
      </c>
      <c r="B45" s="76"/>
      <c r="C45" s="77">
        <f>SUM(C39:C44)</f>
        <v>0</v>
      </c>
    </row>
    <row r="46" spans="1:4" x14ac:dyDescent="0.25">
      <c r="A46" s="90" t="s">
        <v>24</v>
      </c>
      <c r="B46" s="12"/>
      <c r="C46" s="79">
        <f>C23+C29+C30+C37+C45</f>
        <v>28000</v>
      </c>
    </row>
    <row r="47" spans="1:4" x14ac:dyDescent="0.25">
      <c r="A47" s="89" t="s">
        <v>71</v>
      </c>
      <c r="B47" s="12"/>
      <c r="C47" s="14"/>
      <c r="D47" s="86"/>
    </row>
    <row r="48" spans="1:4" x14ac:dyDescent="0.25">
      <c r="A48" s="4" t="s">
        <v>25</v>
      </c>
      <c r="B48" s="12"/>
      <c r="C48" s="17">
        <f>0.26*(C23+C30+C45)</f>
        <v>7280</v>
      </c>
    </row>
    <row r="49" spans="1:3" x14ac:dyDescent="0.25">
      <c r="A49" s="89" t="s">
        <v>26</v>
      </c>
      <c r="B49" s="12"/>
      <c r="C49" s="17">
        <f>C46+C48</f>
        <v>35280</v>
      </c>
    </row>
    <row r="50" spans="1:3" x14ac:dyDescent="0.25">
      <c r="A50" s="89" t="s">
        <v>27</v>
      </c>
      <c r="B50" s="12"/>
      <c r="C50" s="17">
        <v>0</v>
      </c>
    </row>
    <row r="51" spans="1:3" x14ac:dyDescent="0.25">
      <c r="A51" s="89" t="s">
        <v>28</v>
      </c>
      <c r="B51" s="13"/>
      <c r="C51" s="17">
        <f>C49-C50</f>
        <v>35280</v>
      </c>
    </row>
  </sheetData>
  <pageMargins left="0.7" right="0.7" top="0.75" bottom="0.75" header="0.3" footer="0.3"/>
  <pageSetup scale="8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Normal="100" workbookViewId="0">
      <selection activeCell="B19" sqref="B19"/>
    </sheetView>
  </sheetViews>
  <sheetFormatPr defaultRowHeight="15" x14ac:dyDescent="0.25"/>
  <cols>
    <col min="1" max="1" width="39.28515625" customWidth="1"/>
    <col min="3" max="3" width="18.5703125" customWidth="1"/>
  </cols>
  <sheetData>
    <row r="1" spans="1:4" x14ac:dyDescent="0.25">
      <c r="A1" s="15" t="str">
        <f>Total!A1</f>
        <v>PROJECT TITLE</v>
      </c>
    </row>
    <row r="2" spans="1:4" x14ac:dyDescent="0.25">
      <c r="A2" s="15" t="s">
        <v>0</v>
      </c>
    </row>
    <row r="4" spans="1:4" x14ac:dyDescent="0.25">
      <c r="A4" s="87" t="s">
        <v>2</v>
      </c>
      <c r="B4" s="98" t="s">
        <v>75</v>
      </c>
      <c r="C4" s="2" t="s">
        <v>1</v>
      </c>
      <c r="D4" t="s">
        <v>68</v>
      </c>
    </row>
    <row r="5" spans="1:4" x14ac:dyDescent="0.25">
      <c r="A5" s="3"/>
      <c r="B5" s="11"/>
      <c r="C5" s="3"/>
    </row>
    <row r="6" spans="1:4" x14ac:dyDescent="0.25">
      <c r="A6" s="10" t="str">
        <f>Total!A6</f>
        <v>Craig Caldwell</v>
      </c>
      <c r="B6" s="10">
        <f>'Personnel Worksheet'!B25</f>
        <v>0</v>
      </c>
      <c r="C6" s="17">
        <f>'Personnel Worksheet'!B26</f>
        <v>0</v>
      </c>
    </row>
    <row r="7" spans="1:4" x14ac:dyDescent="0.25">
      <c r="A7" s="10" t="str">
        <f>Total!A7</f>
        <v>Name</v>
      </c>
      <c r="B7" s="10">
        <f>'Personnel 2'!B25</f>
        <v>0</v>
      </c>
      <c r="C7" s="17">
        <f>'Personnel 2'!B26</f>
        <v>0</v>
      </c>
    </row>
    <row r="8" spans="1:4" x14ac:dyDescent="0.25">
      <c r="A8" s="10" t="str">
        <f>Total!A8</f>
        <v>Name</v>
      </c>
      <c r="B8" s="10">
        <f>'Personnel Worksheet'!C25</f>
        <v>0</v>
      </c>
      <c r="C8" s="17">
        <f>'Personnel Worksheet'!C26</f>
        <v>0</v>
      </c>
    </row>
    <row r="9" spans="1:4" x14ac:dyDescent="0.25">
      <c r="A9" s="10" t="str">
        <f>Total!A9</f>
        <v>Name</v>
      </c>
      <c r="B9" s="10">
        <f>'Personnel Worksheet'!D25</f>
        <v>0</v>
      </c>
      <c r="C9" s="17">
        <f>'Personnel Worksheet'!D26</f>
        <v>0</v>
      </c>
    </row>
    <row r="10" spans="1:4" x14ac:dyDescent="0.25">
      <c r="A10" s="10" t="str">
        <f>Total!A10</f>
        <v>Name</v>
      </c>
      <c r="B10" s="10">
        <f>'Personnel 3'!B24</f>
        <v>0</v>
      </c>
      <c r="C10" s="17">
        <f>'Personnel 3'!B19</f>
        <v>0</v>
      </c>
    </row>
    <row r="11" spans="1:4" x14ac:dyDescent="0.25">
      <c r="A11" s="10" t="str">
        <f>Total!A11</f>
        <v>Name</v>
      </c>
      <c r="B11" s="4">
        <f>'Personnel 3'!D24</f>
        <v>0</v>
      </c>
      <c r="C11" s="17">
        <f>'Personnel 3'!D25</f>
        <v>0</v>
      </c>
    </row>
    <row r="12" spans="1:4" x14ac:dyDescent="0.25">
      <c r="A12" s="10"/>
      <c r="B12" s="4"/>
      <c r="C12" s="17"/>
    </row>
    <row r="13" spans="1:4" x14ac:dyDescent="0.25">
      <c r="A13" s="10"/>
      <c r="B13" s="4"/>
      <c r="C13" s="17"/>
    </row>
    <row r="14" spans="1:4" x14ac:dyDescent="0.25">
      <c r="A14" s="10" t="s">
        <v>8</v>
      </c>
      <c r="B14" s="4"/>
      <c r="C14" s="17"/>
    </row>
    <row r="15" spans="1:4" x14ac:dyDescent="0.25">
      <c r="A15" s="88" t="s">
        <v>3</v>
      </c>
      <c r="B15" s="14"/>
      <c r="C15" s="18"/>
    </row>
    <row r="16" spans="1:4" x14ac:dyDescent="0.25">
      <c r="A16" s="10" t="str">
        <f>Total!A16</f>
        <v>Name</v>
      </c>
      <c r="B16" s="10">
        <f>'Personnel 3'!C24</f>
        <v>0</v>
      </c>
      <c r="C16" s="17">
        <f>'Personnel 3'!C25</f>
        <v>0</v>
      </c>
    </row>
    <row r="17" spans="1:4" x14ac:dyDescent="0.25">
      <c r="A17" s="10" t="str">
        <f>Total!A17</f>
        <v>Name</v>
      </c>
      <c r="B17" s="4">
        <f>'Personnel 3'!C24</f>
        <v>0</v>
      </c>
      <c r="C17" s="17">
        <v>0</v>
      </c>
    </row>
    <row r="18" spans="1:4" x14ac:dyDescent="0.25">
      <c r="A18" s="10" t="str">
        <f>Total!A18</f>
        <v>Name</v>
      </c>
      <c r="B18" s="4">
        <f>'Personnel 3'!D24</f>
        <v>0</v>
      </c>
      <c r="C18" s="17"/>
    </row>
    <row r="19" spans="1:4" x14ac:dyDescent="0.25">
      <c r="A19" s="10"/>
      <c r="B19" s="4"/>
      <c r="C19" s="17"/>
    </row>
    <row r="20" spans="1:4" x14ac:dyDescent="0.25">
      <c r="A20" s="4" t="s">
        <v>5</v>
      </c>
      <c r="B20" s="12"/>
      <c r="C20" s="17">
        <f>SUM(C6:C18)</f>
        <v>0</v>
      </c>
    </row>
    <row r="21" spans="1:4" x14ac:dyDescent="0.25">
      <c r="A21" s="89" t="s">
        <v>4</v>
      </c>
      <c r="B21" s="12"/>
      <c r="C21" s="18"/>
    </row>
    <row r="22" spans="1:4" ht="15.75" thickBot="1" x14ac:dyDescent="0.3">
      <c r="A22" s="2" t="s">
        <v>8</v>
      </c>
      <c r="B22" s="12"/>
      <c r="C22" s="78">
        <f>'Personnel Worksheet'!B27+'Personnel Worksheet'!C27+'Personnel Worksheet'!D27+'Personnel 3'!B26+'Personnel 3'!C26+'Personnel 2'!B27</f>
        <v>0</v>
      </c>
    </row>
    <row r="23" spans="1:4" ht="15.75" thickBot="1" x14ac:dyDescent="0.3">
      <c r="A23" s="75" t="s">
        <v>6</v>
      </c>
      <c r="B23" s="76"/>
      <c r="C23" s="77">
        <f>C20+C22</f>
        <v>0</v>
      </c>
      <c r="D23" s="86">
        <f>C20+C22</f>
        <v>0</v>
      </c>
    </row>
    <row r="24" spans="1:4" x14ac:dyDescent="0.25">
      <c r="A24" s="90" t="s">
        <v>7</v>
      </c>
      <c r="B24" s="12"/>
      <c r="C24" s="74"/>
    </row>
    <row r="25" spans="1:4" x14ac:dyDescent="0.25">
      <c r="A25" s="4"/>
      <c r="B25" s="12"/>
      <c r="C25" s="17">
        <v>0</v>
      </c>
    </row>
    <row r="26" spans="1:4" x14ac:dyDescent="0.25">
      <c r="A26" s="2"/>
      <c r="B26" s="12"/>
      <c r="C26" s="78"/>
    </row>
    <row r="27" spans="1:4" x14ac:dyDescent="0.25">
      <c r="A27" s="2"/>
      <c r="B27" s="12"/>
      <c r="C27" s="78"/>
    </row>
    <row r="28" spans="1:4" x14ac:dyDescent="0.25">
      <c r="A28" s="2"/>
      <c r="B28" s="80"/>
      <c r="C28" s="78"/>
    </row>
    <row r="29" spans="1:4" ht="15.75" thickBot="1" x14ac:dyDescent="0.3">
      <c r="A29" s="81"/>
      <c r="B29" s="12"/>
      <c r="C29" s="82"/>
    </row>
    <row r="30" spans="1:4" ht="15.75" thickBot="1" x14ac:dyDescent="0.3">
      <c r="A30" s="75" t="s">
        <v>8</v>
      </c>
      <c r="B30" s="76"/>
      <c r="C30" s="77">
        <f>SUM(C25:C29)</f>
        <v>0</v>
      </c>
    </row>
    <row r="31" spans="1:4" x14ac:dyDescent="0.25">
      <c r="A31" s="3" t="s">
        <v>72</v>
      </c>
      <c r="B31" s="12"/>
      <c r="C31" s="79">
        <v>0</v>
      </c>
    </row>
    <row r="32" spans="1:4" x14ac:dyDescent="0.25">
      <c r="A32" s="4" t="s">
        <v>10</v>
      </c>
      <c r="B32" s="12"/>
      <c r="C32" s="17"/>
    </row>
    <row r="33" spans="1:4" x14ac:dyDescent="0.25">
      <c r="A33" s="89" t="s">
        <v>11</v>
      </c>
      <c r="B33" s="12"/>
      <c r="C33" s="18"/>
    </row>
    <row r="34" spans="1:4" x14ac:dyDescent="0.25">
      <c r="A34" s="4" t="s">
        <v>12</v>
      </c>
      <c r="B34" s="12"/>
      <c r="C34" s="17"/>
    </row>
    <row r="35" spans="1:4" x14ac:dyDescent="0.25">
      <c r="A35" s="4" t="s">
        <v>13</v>
      </c>
      <c r="B35" s="12"/>
      <c r="C35" s="17"/>
    </row>
    <row r="36" spans="1:4" x14ac:dyDescent="0.25">
      <c r="A36" s="4" t="s">
        <v>14</v>
      </c>
      <c r="B36" s="12"/>
      <c r="C36" s="17"/>
    </row>
    <row r="37" spans="1:4" ht="15.75" thickBot="1" x14ac:dyDescent="0.3">
      <c r="A37" s="2" t="s">
        <v>76</v>
      </c>
      <c r="B37" s="12"/>
      <c r="C37" s="78">
        <v>0</v>
      </c>
      <c r="D37">
        <f>'Year 1'!D36</f>
        <v>0</v>
      </c>
    </row>
    <row r="38" spans="1:4" ht="15.75" thickBot="1" x14ac:dyDescent="0.3">
      <c r="A38" s="75" t="s">
        <v>16</v>
      </c>
      <c r="B38" s="76"/>
      <c r="C38" s="77">
        <f>SUM(C34:C37)</f>
        <v>0</v>
      </c>
    </row>
    <row r="39" spans="1:4" x14ac:dyDescent="0.25">
      <c r="A39" s="90" t="s">
        <v>17</v>
      </c>
      <c r="B39" s="12"/>
      <c r="C39" s="74"/>
    </row>
    <row r="40" spans="1:4" x14ac:dyDescent="0.25">
      <c r="A40" s="4" t="s">
        <v>18</v>
      </c>
      <c r="B40" s="12"/>
      <c r="C40" s="17">
        <v>0</v>
      </c>
    </row>
    <row r="41" spans="1:4" x14ac:dyDescent="0.25">
      <c r="A41" s="4" t="str">
        <f>Total!A38</f>
        <v>2. Publication Costs/Marketing</v>
      </c>
      <c r="B41" s="12"/>
      <c r="C41" s="17">
        <v>0</v>
      </c>
    </row>
    <row r="42" spans="1:4" x14ac:dyDescent="0.25">
      <c r="A42" s="4" t="s">
        <v>19</v>
      </c>
      <c r="B42" s="12"/>
      <c r="C42" s="17">
        <v>0</v>
      </c>
    </row>
    <row r="43" spans="1:4" x14ac:dyDescent="0.25">
      <c r="A43" s="4" t="s">
        <v>20</v>
      </c>
      <c r="B43" s="12"/>
      <c r="C43" s="17"/>
    </row>
    <row r="44" spans="1:4" x14ac:dyDescent="0.25">
      <c r="A44" s="4" t="s">
        <v>21</v>
      </c>
      <c r="B44" s="12"/>
      <c r="C44" s="17"/>
    </row>
    <row r="45" spans="1:4" ht="15.75" thickBot="1" x14ac:dyDescent="0.3">
      <c r="A45" s="2" t="s">
        <v>22</v>
      </c>
      <c r="B45" s="12"/>
      <c r="C45" s="78"/>
    </row>
    <row r="46" spans="1:4" ht="15.75" thickBot="1" x14ac:dyDescent="0.3">
      <c r="A46" s="75" t="s">
        <v>23</v>
      </c>
      <c r="B46" s="76"/>
      <c r="C46" s="77">
        <f>SUM(C40:C45)</f>
        <v>0</v>
      </c>
    </row>
    <row r="47" spans="1:4" x14ac:dyDescent="0.25">
      <c r="A47" s="90" t="s">
        <v>24</v>
      </c>
      <c r="B47" s="12"/>
      <c r="C47" s="79">
        <f>C23+C30+C31+C38+C46</f>
        <v>0</v>
      </c>
    </row>
    <row r="48" spans="1:4" x14ac:dyDescent="0.25">
      <c r="A48" s="89" t="s">
        <v>71</v>
      </c>
      <c r="B48" s="12"/>
      <c r="C48" s="18"/>
      <c r="D48" s="86"/>
    </row>
    <row r="49" spans="1:3" x14ac:dyDescent="0.25">
      <c r="A49" s="4" t="s">
        <v>25</v>
      </c>
      <c r="B49" s="12"/>
      <c r="C49" s="17">
        <f>(C23+C31+C46)*0.26</f>
        <v>0</v>
      </c>
    </row>
    <row r="50" spans="1:3" x14ac:dyDescent="0.25">
      <c r="A50" s="89" t="s">
        <v>26</v>
      </c>
      <c r="B50" s="12"/>
      <c r="C50" s="17">
        <f>C47+C49</f>
        <v>0</v>
      </c>
    </row>
    <row r="51" spans="1:3" x14ac:dyDescent="0.25">
      <c r="A51" s="89" t="s">
        <v>27</v>
      </c>
      <c r="B51" s="12"/>
      <c r="C51" s="17">
        <v>0</v>
      </c>
    </row>
    <row r="52" spans="1:3" x14ac:dyDescent="0.25">
      <c r="A52" s="89" t="s">
        <v>28</v>
      </c>
      <c r="B52" s="13"/>
      <c r="C52" s="17">
        <f>C50-C51</f>
        <v>0</v>
      </c>
    </row>
  </sheetData>
  <pageMargins left="0.7" right="0.7" top="0.75" bottom="0.75" header="0.3" footer="0.3"/>
  <pageSetup scale="85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B18" sqref="B18"/>
    </sheetView>
  </sheetViews>
  <sheetFormatPr defaultRowHeight="15" x14ac:dyDescent="0.25"/>
  <cols>
    <col min="1" max="1" width="39.28515625" customWidth="1"/>
    <col min="3" max="3" width="18.5703125" customWidth="1"/>
  </cols>
  <sheetData>
    <row r="1" spans="1:4" x14ac:dyDescent="0.25">
      <c r="A1" s="15" t="str">
        <f>Total!A1</f>
        <v>PROJECT TITLE</v>
      </c>
    </row>
    <row r="2" spans="1:4" x14ac:dyDescent="0.25">
      <c r="A2" s="15" t="s">
        <v>0</v>
      </c>
    </row>
    <row r="4" spans="1:4" x14ac:dyDescent="0.25">
      <c r="A4" s="2" t="s">
        <v>2</v>
      </c>
      <c r="B4" s="98" t="s">
        <v>75</v>
      </c>
      <c r="C4" s="103" t="s">
        <v>1</v>
      </c>
      <c r="D4" t="s">
        <v>68</v>
      </c>
    </row>
    <row r="5" spans="1:4" x14ac:dyDescent="0.25">
      <c r="A5" s="3"/>
      <c r="B5" s="11"/>
      <c r="C5" s="104"/>
    </row>
    <row r="6" spans="1:4" x14ac:dyDescent="0.25">
      <c r="A6" s="10" t="str">
        <f>Total!A6</f>
        <v>Craig Caldwell</v>
      </c>
      <c r="B6" s="10">
        <f>'Personnel Worksheet'!B37</f>
        <v>0</v>
      </c>
      <c r="C6" s="17">
        <f>'Personnel Worksheet'!B38</f>
        <v>0</v>
      </c>
    </row>
    <row r="7" spans="1:4" x14ac:dyDescent="0.25">
      <c r="A7" s="10" t="str">
        <f>Total!A7</f>
        <v>Name</v>
      </c>
      <c r="B7" s="10">
        <f>'Personnel 2'!B37</f>
        <v>0</v>
      </c>
      <c r="C7" s="17">
        <f>'Personnel 2'!B38</f>
        <v>0</v>
      </c>
    </row>
    <row r="8" spans="1:4" x14ac:dyDescent="0.25">
      <c r="A8" s="10" t="str">
        <f>Total!A8</f>
        <v>Name</v>
      </c>
      <c r="B8" s="10">
        <f>'Personnel Worksheet'!C37</f>
        <v>0</v>
      </c>
      <c r="C8" s="17">
        <f>'Personnel Worksheet'!C38</f>
        <v>0</v>
      </c>
    </row>
    <row r="9" spans="1:4" x14ac:dyDescent="0.25">
      <c r="A9" s="10" t="str">
        <f>Total!A9</f>
        <v>Name</v>
      </c>
      <c r="B9" s="10">
        <f>'Personnel Worksheet'!D37</f>
        <v>0</v>
      </c>
      <c r="C9" s="17">
        <f>'Personnel Worksheet'!D38</f>
        <v>0</v>
      </c>
    </row>
    <row r="10" spans="1:4" x14ac:dyDescent="0.25">
      <c r="A10" s="10" t="str">
        <f>Total!A10</f>
        <v>Name</v>
      </c>
      <c r="B10" s="10">
        <f>'Personnel 3'!B36</f>
        <v>0</v>
      </c>
      <c r="C10" s="17">
        <f>'Personnel 3'!B31</f>
        <v>0</v>
      </c>
    </row>
    <row r="11" spans="1:4" x14ac:dyDescent="0.25">
      <c r="A11" s="10" t="str">
        <f>Total!A11</f>
        <v>Name</v>
      </c>
      <c r="B11" s="4">
        <f>'Personnel 3'!D36</f>
        <v>0</v>
      </c>
      <c r="C11" s="17">
        <f>'Personnel 3'!D37</f>
        <v>0</v>
      </c>
    </row>
    <row r="12" spans="1:4" x14ac:dyDescent="0.25">
      <c r="A12" s="10"/>
      <c r="B12" s="4"/>
      <c r="C12" s="17"/>
    </row>
    <row r="13" spans="1:4" x14ac:dyDescent="0.25">
      <c r="A13" s="10" t="s">
        <v>8</v>
      </c>
      <c r="B13" s="4"/>
      <c r="C13" s="17"/>
    </row>
    <row r="14" spans="1:4" x14ac:dyDescent="0.25">
      <c r="A14" s="10" t="s">
        <v>3</v>
      </c>
      <c r="B14" s="14"/>
      <c r="C14" s="18"/>
    </row>
    <row r="15" spans="1:4" x14ac:dyDescent="0.25">
      <c r="A15" s="10" t="str">
        <f>Total!A16</f>
        <v>Name</v>
      </c>
      <c r="B15" s="4">
        <f>'Personnel 3'!C36</f>
        <v>0</v>
      </c>
      <c r="C15" s="17">
        <f>'Personnel 3'!C37</f>
        <v>0</v>
      </c>
    </row>
    <row r="16" spans="1:4" x14ac:dyDescent="0.25">
      <c r="A16" s="10" t="str">
        <f>Total!A17</f>
        <v>Name</v>
      </c>
      <c r="B16" s="10">
        <f>'Personnel 3'!C36</f>
        <v>0</v>
      </c>
      <c r="C16" s="17">
        <f>'Year 2'!C17</f>
        <v>0</v>
      </c>
      <c r="D16">
        <f>'Year 2'!D17</f>
        <v>0</v>
      </c>
    </row>
    <row r="17" spans="1:4" x14ac:dyDescent="0.25">
      <c r="A17" s="10" t="str">
        <f>Total!A18</f>
        <v>Name</v>
      </c>
      <c r="B17" s="4">
        <f>'Personnel 3'!D36</f>
        <v>0</v>
      </c>
      <c r="C17" s="17"/>
    </row>
    <row r="18" spans="1:4" x14ac:dyDescent="0.25">
      <c r="A18" s="10"/>
      <c r="B18" s="4"/>
      <c r="C18" s="17"/>
    </row>
    <row r="19" spans="1:4" x14ac:dyDescent="0.25">
      <c r="A19" s="4" t="s">
        <v>5</v>
      </c>
      <c r="B19" s="12"/>
      <c r="C19" s="17">
        <f>SUM(C6:C17)</f>
        <v>0</v>
      </c>
    </row>
    <row r="20" spans="1:4" x14ac:dyDescent="0.25">
      <c r="A20" s="4" t="s">
        <v>4</v>
      </c>
      <c r="B20" s="12"/>
      <c r="C20" s="18"/>
    </row>
    <row r="21" spans="1:4" ht="15.75" thickBot="1" x14ac:dyDescent="0.3">
      <c r="A21" s="2"/>
      <c r="B21" s="12"/>
      <c r="C21" s="78">
        <f>'Personnel Worksheet'!B39+'Personnel Worksheet'!C39+'Personnel Worksheet'!D39+'Personnel 3'!B26+'Personnel 3'!C38+'Personnel 2'!B39</f>
        <v>0</v>
      </c>
    </row>
    <row r="22" spans="1:4" ht="15.75" thickBot="1" x14ac:dyDescent="0.3">
      <c r="A22" s="75" t="s">
        <v>6</v>
      </c>
      <c r="B22" s="76"/>
      <c r="C22" s="77">
        <f>C19+C21</f>
        <v>0</v>
      </c>
      <c r="D22" s="86">
        <f>C19+C21</f>
        <v>0</v>
      </c>
    </row>
    <row r="23" spans="1:4" x14ac:dyDescent="0.25">
      <c r="A23" s="3" t="s">
        <v>7</v>
      </c>
      <c r="B23" s="12"/>
      <c r="C23" s="74"/>
    </row>
    <row r="24" spans="1:4" x14ac:dyDescent="0.25">
      <c r="A24" s="3"/>
      <c r="B24" s="12"/>
      <c r="C24" s="83"/>
    </row>
    <row r="25" spans="1:4" ht="15.75" thickBot="1" x14ac:dyDescent="0.3">
      <c r="A25" s="3"/>
      <c r="B25" s="12"/>
      <c r="C25" s="83"/>
    </row>
    <row r="26" spans="1:4" ht="15.75" thickBot="1" x14ac:dyDescent="0.3">
      <c r="A26" s="75" t="s">
        <v>8</v>
      </c>
      <c r="B26" s="76"/>
      <c r="C26" s="77">
        <f>SUM(C24:C25)</f>
        <v>0</v>
      </c>
    </row>
    <row r="27" spans="1:4" x14ac:dyDescent="0.25">
      <c r="A27" s="3" t="s">
        <v>9</v>
      </c>
      <c r="B27" s="12"/>
      <c r="C27" s="79">
        <v>0</v>
      </c>
    </row>
    <row r="28" spans="1:4" x14ac:dyDescent="0.25">
      <c r="A28" s="4" t="s">
        <v>10</v>
      </c>
      <c r="B28" s="12"/>
      <c r="C28" s="17"/>
    </row>
    <row r="29" spans="1:4" x14ac:dyDescent="0.25">
      <c r="A29" s="4" t="s">
        <v>11</v>
      </c>
      <c r="B29" s="12"/>
      <c r="C29" s="18"/>
    </row>
    <row r="30" spans="1:4" x14ac:dyDescent="0.25">
      <c r="A30" s="4" t="s">
        <v>12</v>
      </c>
      <c r="B30" s="12"/>
      <c r="C30" s="17"/>
    </row>
    <row r="31" spans="1:4" x14ac:dyDescent="0.25">
      <c r="A31" s="4" t="s">
        <v>13</v>
      </c>
      <c r="B31" s="12"/>
      <c r="C31" s="17"/>
    </row>
    <row r="32" spans="1:4" x14ac:dyDescent="0.25">
      <c r="A32" s="4" t="s">
        <v>14</v>
      </c>
      <c r="B32" s="12"/>
      <c r="C32" s="17"/>
    </row>
    <row r="33" spans="1:4" ht="15.75" thickBot="1" x14ac:dyDescent="0.3">
      <c r="A33" s="2" t="s">
        <v>15</v>
      </c>
      <c r="B33" s="12"/>
      <c r="C33" s="78">
        <v>0</v>
      </c>
      <c r="D33">
        <f>'Year 1'!D36</f>
        <v>0</v>
      </c>
    </row>
    <row r="34" spans="1:4" ht="15.75" thickBot="1" x14ac:dyDescent="0.3">
      <c r="A34" s="75" t="s">
        <v>16</v>
      </c>
      <c r="B34" s="76"/>
      <c r="C34" s="77">
        <f>SUM(C30:C33)</f>
        <v>0</v>
      </c>
    </row>
    <row r="35" spans="1:4" x14ac:dyDescent="0.25">
      <c r="A35" s="3" t="s">
        <v>17</v>
      </c>
      <c r="B35" s="12"/>
      <c r="C35" s="74"/>
    </row>
    <row r="36" spans="1:4" x14ac:dyDescent="0.25">
      <c r="A36" s="4" t="s">
        <v>18</v>
      </c>
      <c r="B36" s="12"/>
      <c r="C36" s="17">
        <v>0</v>
      </c>
    </row>
    <row r="37" spans="1:4" x14ac:dyDescent="0.25">
      <c r="A37" s="4" t="str">
        <f>Total!A38</f>
        <v>2. Publication Costs/Marketing</v>
      </c>
      <c r="B37" s="12"/>
      <c r="C37" s="17">
        <v>0</v>
      </c>
    </row>
    <row r="38" spans="1:4" x14ac:dyDescent="0.25">
      <c r="A38" s="4" t="s">
        <v>19</v>
      </c>
      <c r="B38" s="12"/>
      <c r="C38" s="17">
        <v>0</v>
      </c>
    </row>
    <row r="39" spans="1:4" x14ac:dyDescent="0.25">
      <c r="A39" s="4" t="s">
        <v>20</v>
      </c>
      <c r="B39" s="12"/>
      <c r="C39" s="17"/>
    </row>
    <row r="40" spans="1:4" x14ac:dyDescent="0.25">
      <c r="A40" s="4" t="s">
        <v>21</v>
      </c>
      <c r="B40" s="12"/>
      <c r="C40" s="17"/>
    </row>
    <row r="41" spans="1:4" ht="15.75" thickBot="1" x14ac:dyDescent="0.3">
      <c r="A41" s="2" t="s">
        <v>22</v>
      </c>
      <c r="B41" s="12"/>
      <c r="C41" s="78"/>
    </row>
    <row r="42" spans="1:4" ht="15.75" thickBot="1" x14ac:dyDescent="0.3">
      <c r="A42" s="75" t="s">
        <v>23</v>
      </c>
      <c r="B42" s="76"/>
      <c r="C42" s="77">
        <f>SUM(C36:C41)</f>
        <v>0</v>
      </c>
    </row>
    <row r="43" spans="1:4" x14ac:dyDescent="0.25">
      <c r="A43" s="3" t="s">
        <v>24</v>
      </c>
      <c r="B43" s="12"/>
      <c r="C43" s="79">
        <f>C22+C26+C27+C34+C42</f>
        <v>0</v>
      </c>
    </row>
    <row r="44" spans="1:4" x14ac:dyDescent="0.25">
      <c r="A44" s="4" t="s">
        <v>71</v>
      </c>
      <c r="B44" s="12"/>
      <c r="C44" s="18"/>
      <c r="D44" s="86"/>
    </row>
    <row r="45" spans="1:4" x14ac:dyDescent="0.25">
      <c r="A45" s="4" t="s">
        <v>25</v>
      </c>
      <c r="B45" s="12"/>
      <c r="C45" s="17">
        <f>(C22+C27+C42)*0.26</f>
        <v>0</v>
      </c>
    </row>
    <row r="46" spans="1:4" x14ac:dyDescent="0.25">
      <c r="A46" s="4" t="s">
        <v>26</v>
      </c>
      <c r="B46" s="12"/>
      <c r="C46" s="17">
        <f>C43+C45</f>
        <v>0</v>
      </c>
    </row>
    <row r="47" spans="1:4" x14ac:dyDescent="0.25">
      <c r="A47" s="4" t="s">
        <v>27</v>
      </c>
      <c r="B47" s="12"/>
      <c r="C47" s="17">
        <v>0</v>
      </c>
    </row>
    <row r="48" spans="1:4" x14ac:dyDescent="0.25">
      <c r="A48" s="4" t="s">
        <v>28</v>
      </c>
      <c r="B48" s="13"/>
      <c r="C48" s="17">
        <f>C46-C47</f>
        <v>0</v>
      </c>
    </row>
  </sheetData>
  <pageMargins left="0.7" right="0.7" top="0.75" bottom="0.75" header="0.3" footer="0.3"/>
  <pageSetup scale="95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C36" sqref="C36"/>
    </sheetView>
  </sheetViews>
  <sheetFormatPr defaultRowHeight="15" x14ac:dyDescent="0.25"/>
  <cols>
    <col min="1" max="1" width="28.7109375" bestFit="1" customWidth="1"/>
    <col min="2" max="2" width="14.42578125" customWidth="1"/>
    <col min="3" max="3" width="13" customWidth="1"/>
    <col min="4" max="4" width="16.5703125" style="1" customWidth="1"/>
    <col min="5" max="5" width="14.140625" bestFit="1" customWidth="1"/>
  </cols>
  <sheetData>
    <row r="1" spans="1:4" x14ac:dyDescent="0.25">
      <c r="A1" s="15" t="s">
        <v>29</v>
      </c>
    </row>
    <row r="2" spans="1:4" x14ac:dyDescent="0.25">
      <c r="A2" s="15"/>
      <c r="C2" s="16"/>
      <c r="D2" s="16"/>
    </row>
    <row r="3" spans="1:4" x14ac:dyDescent="0.25">
      <c r="A3" s="19" t="s">
        <v>38</v>
      </c>
      <c r="B3" s="5"/>
      <c r="C3" s="20"/>
      <c r="D3" s="21"/>
    </row>
    <row r="4" spans="1:4" x14ac:dyDescent="0.25">
      <c r="A4" s="6"/>
      <c r="B4" s="7"/>
      <c r="C4" s="22"/>
      <c r="D4" s="23"/>
    </row>
    <row r="5" spans="1:4" ht="60" x14ac:dyDescent="0.25">
      <c r="A5" s="27" t="s">
        <v>34</v>
      </c>
      <c r="B5" s="7"/>
      <c r="C5" s="22" t="s">
        <v>37</v>
      </c>
      <c r="D5" s="23" t="s">
        <v>33</v>
      </c>
    </row>
    <row r="6" spans="1:4" ht="15" customHeight="1" x14ac:dyDescent="0.25">
      <c r="A6" s="6"/>
      <c r="B6" s="7"/>
      <c r="C6" s="22"/>
      <c r="D6" s="23"/>
    </row>
    <row r="7" spans="1:4" x14ac:dyDescent="0.25">
      <c r="A7" s="6" t="s">
        <v>30</v>
      </c>
      <c r="B7" s="7" t="s">
        <v>31</v>
      </c>
      <c r="C7" s="22"/>
      <c r="D7" s="23"/>
    </row>
    <row r="8" spans="1:4" x14ac:dyDescent="0.25">
      <c r="A8" s="6" t="s">
        <v>65</v>
      </c>
      <c r="B8" s="24"/>
      <c r="C8" s="11">
        <v>1.35</v>
      </c>
      <c r="D8" s="25">
        <f>B8/9*C8</f>
        <v>0</v>
      </c>
    </row>
    <row r="9" spans="1:4" x14ac:dyDescent="0.25">
      <c r="A9" s="6" t="s">
        <v>64</v>
      </c>
      <c r="B9" s="7"/>
      <c r="C9" s="7"/>
      <c r="D9" s="26"/>
    </row>
    <row r="10" spans="1:4" x14ac:dyDescent="0.25">
      <c r="A10" s="27" t="s">
        <v>35</v>
      </c>
      <c r="B10" s="7"/>
      <c r="C10" s="7"/>
      <c r="D10" s="26"/>
    </row>
    <row r="11" spans="1:4" x14ac:dyDescent="0.25">
      <c r="A11" s="6" t="s">
        <v>30</v>
      </c>
      <c r="B11" s="7" t="s">
        <v>36</v>
      </c>
      <c r="C11" s="7"/>
      <c r="D11" s="26"/>
    </row>
    <row r="12" spans="1:4" x14ac:dyDescent="0.25">
      <c r="A12" s="6" t="s">
        <v>65</v>
      </c>
      <c r="B12" s="28">
        <v>0.7</v>
      </c>
      <c r="C12" s="7"/>
      <c r="D12" s="26"/>
    </row>
    <row r="13" spans="1:4" x14ac:dyDescent="0.25">
      <c r="A13" s="8" t="s">
        <v>66</v>
      </c>
      <c r="B13" s="29">
        <v>0.7</v>
      </c>
      <c r="C13" s="9"/>
      <c r="D13" s="30"/>
    </row>
    <row r="14" spans="1:4" x14ac:dyDescent="0.25">
      <c r="A14" s="7"/>
      <c r="B14" s="28"/>
      <c r="C14" s="7"/>
      <c r="D14" s="11"/>
    </row>
    <row r="15" spans="1:4" x14ac:dyDescent="0.25">
      <c r="A15" s="19" t="s">
        <v>39</v>
      </c>
      <c r="B15" s="5"/>
      <c r="C15" s="5"/>
      <c r="D15" s="31"/>
    </row>
    <row r="16" spans="1:4" x14ac:dyDescent="0.25">
      <c r="A16" s="6"/>
      <c r="B16" s="7"/>
      <c r="C16" s="22"/>
      <c r="D16" s="23"/>
    </row>
    <row r="17" spans="1:4" ht="45" x14ac:dyDescent="0.25">
      <c r="A17" s="27" t="s">
        <v>34</v>
      </c>
      <c r="B17" s="7"/>
      <c r="C17" s="22" t="s">
        <v>37</v>
      </c>
      <c r="D17" s="23" t="s">
        <v>33</v>
      </c>
    </row>
    <row r="18" spans="1:4" x14ac:dyDescent="0.25">
      <c r="A18" s="6"/>
      <c r="B18" s="7"/>
      <c r="C18" s="22"/>
      <c r="D18" s="23"/>
    </row>
    <row r="19" spans="1:4" x14ac:dyDescent="0.25">
      <c r="A19" s="6" t="s">
        <v>30</v>
      </c>
      <c r="B19" s="7" t="s">
        <v>31</v>
      </c>
      <c r="C19" s="22"/>
      <c r="D19" s="23"/>
    </row>
    <row r="20" spans="1:4" x14ac:dyDescent="0.25">
      <c r="A20" s="6" t="s">
        <v>65</v>
      </c>
      <c r="B20" s="24"/>
      <c r="C20" s="11">
        <v>1.35</v>
      </c>
      <c r="D20" s="25">
        <f>B20/9*C20</f>
        <v>0</v>
      </c>
    </row>
    <row r="21" spans="1:4" x14ac:dyDescent="0.25">
      <c r="A21" s="6" t="s">
        <v>64</v>
      </c>
      <c r="B21" s="24"/>
      <c r="C21" s="11">
        <v>1.35</v>
      </c>
      <c r="D21" s="25">
        <f>B21/9*C21</f>
        <v>0</v>
      </c>
    </row>
    <row r="22" spans="1:4" x14ac:dyDescent="0.25">
      <c r="A22" s="6"/>
      <c r="B22" s="7"/>
      <c r="C22" s="7"/>
      <c r="D22" s="26"/>
    </row>
    <row r="23" spans="1:4" x14ac:dyDescent="0.25">
      <c r="A23" s="6"/>
      <c r="B23" s="7"/>
      <c r="C23" s="7"/>
      <c r="D23" s="26"/>
    </row>
    <row r="24" spans="1:4" x14ac:dyDescent="0.25">
      <c r="A24" s="27" t="s">
        <v>35</v>
      </c>
      <c r="B24" s="7"/>
      <c r="C24" s="7"/>
      <c r="D24" s="26"/>
    </row>
    <row r="25" spans="1:4" x14ac:dyDescent="0.25">
      <c r="A25" s="6" t="s">
        <v>30</v>
      </c>
      <c r="B25" s="7" t="s">
        <v>36</v>
      </c>
      <c r="C25" s="7"/>
      <c r="D25" s="26"/>
    </row>
    <row r="26" spans="1:4" x14ac:dyDescent="0.25">
      <c r="A26" s="6" t="s">
        <v>65</v>
      </c>
      <c r="B26" s="28">
        <v>0.7</v>
      </c>
      <c r="C26" s="7"/>
      <c r="D26" s="26"/>
    </row>
    <row r="27" spans="1:4" x14ac:dyDescent="0.25">
      <c r="A27" s="8" t="s">
        <v>64</v>
      </c>
      <c r="B27" s="29">
        <v>0.7</v>
      </c>
      <c r="C27" s="9"/>
      <c r="D27" s="30"/>
    </row>
    <row r="29" spans="1:4" x14ac:dyDescent="0.25">
      <c r="A29" s="19" t="s">
        <v>62</v>
      </c>
      <c r="B29" s="5"/>
      <c r="C29" s="5"/>
      <c r="D29" s="31"/>
    </row>
    <row r="30" spans="1:4" x14ac:dyDescent="0.25">
      <c r="A30" s="6"/>
      <c r="B30" s="7"/>
      <c r="C30" s="22"/>
      <c r="D30" s="23"/>
    </row>
    <row r="31" spans="1:4" ht="45" x14ac:dyDescent="0.25">
      <c r="A31" s="27" t="s">
        <v>34</v>
      </c>
      <c r="B31" s="7"/>
      <c r="C31" s="22" t="s">
        <v>37</v>
      </c>
      <c r="D31" s="23" t="s">
        <v>33</v>
      </c>
    </row>
    <row r="32" spans="1:4" x14ac:dyDescent="0.25">
      <c r="A32" s="6"/>
      <c r="B32" s="7"/>
      <c r="C32" s="22"/>
      <c r="D32" s="23"/>
    </row>
    <row r="33" spans="1:5" x14ac:dyDescent="0.25">
      <c r="A33" s="6" t="s">
        <v>30</v>
      </c>
      <c r="B33" s="7" t="s">
        <v>31</v>
      </c>
      <c r="C33" s="22"/>
      <c r="D33" s="23"/>
    </row>
    <row r="34" spans="1:5" x14ac:dyDescent="0.25">
      <c r="A34" s="6" t="s">
        <v>65</v>
      </c>
      <c r="B34" s="24"/>
      <c r="C34" s="11">
        <v>1.35</v>
      </c>
      <c r="D34" s="25">
        <f>B34/9*C34</f>
        <v>0</v>
      </c>
      <c r="E34" t="s">
        <v>63</v>
      </c>
    </row>
    <row r="35" spans="1:5" x14ac:dyDescent="0.25">
      <c r="A35" s="6" t="s">
        <v>64</v>
      </c>
      <c r="B35" s="24"/>
      <c r="C35" s="11">
        <v>1.35</v>
      </c>
      <c r="D35" s="25"/>
    </row>
    <row r="36" spans="1:5" x14ac:dyDescent="0.25">
      <c r="A36" s="6"/>
      <c r="B36" s="7"/>
      <c r="C36" s="7"/>
      <c r="D36" s="26"/>
    </row>
    <row r="37" spans="1:5" x14ac:dyDescent="0.25">
      <c r="A37" s="6"/>
      <c r="B37" s="7"/>
      <c r="C37" s="7"/>
      <c r="D37" s="26"/>
    </row>
    <row r="38" spans="1:5" x14ac:dyDescent="0.25">
      <c r="A38" s="27" t="s">
        <v>35</v>
      </c>
      <c r="B38" s="7"/>
      <c r="C38" s="7"/>
      <c r="D38" s="26"/>
    </row>
    <row r="39" spans="1:5" x14ac:dyDescent="0.25">
      <c r="A39" s="6" t="s">
        <v>30</v>
      </c>
      <c r="B39" s="7" t="s">
        <v>36</v>
      </c>
      <c r="C39" s="7"/>
      <c r="D39" s="26"/>
    </row>
    <row r="40" spans="1:5" x14ac:dyDescent="0.25">
      <c r="A40" s="6" t="s">
        <v>65</v>
      </c>
      <c r="B40" s="28">
        <v>0.7</v>
      </c>
      <c r="C40" s="7"/>
      <c r="D40" s="26"/>
    </row>
    <row r="41" spans="1:5" x14ac:dyDescent="0.25">
      <c r="A41" s="8" t="s">
        <v>64</v>
      </c>
      <c r="B41" s="29">
        <v>0.7</v>
      </c>
      <c r="C41" s="9"/>
      <c r="D41" s="30"/>
    </row>
    <row r="44" spans="1:5" x14ac:dyDescent="0.25">
      <c r="A44" t="s">
        <v>32</v>
      </c>
      <c r="D4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B17" sqref="B17"/>
    </sheetView>
  </sheetViews>
  <sheetFormatPr defaultRowHeight="15" x14ac:dyDescent="0.25"/>
  <cols>
    <col min="1" max="1" width="39.28515625" customWidth="1"/>
    <col min="3" max="3" width="18.5703125" customWidth="1"/>
  </cols>
  <sheetData>
    <row r="1" spans="1:4" x14ac:dyDescent="0.25">
      <c r="A1" s="15" t="str">
        <f>Total!A1</f>
        <v>PROJECT TITLE</v>
      </c>
    </row>
    <row r="2" spans="1:4" x14ac:dyDescent="0.25">
      <c r="A2" s="15" t="s">
        <v>0</v>
      </c>
    </row>
    <row r="4" spans="1:4" x14ac:dyDescent="0.25">
      <c r="A4" s="2" t="s">
        <v>2</v>
      </c>
      <c r="B4" s="98" t="s">
        <v>75</v>
      </c>
      <c r="C4" s="103" t="s">
        <v>1</v>
      </c>
      <c r="D4" t="s">
        <v>68</v>
      </c>
    </row>
    <row r="5" spans="1:4" x14ac:dyDescent="0.25">
      <c r="A5" s="3"/>
      <c r="B5" s="11"/>
      <c r="C5" s="104"/>
    </row>
    <row r="6" spans="1:4" x14ac:dyDescent="0.25">
      <c r="A6" s="10" t="str">
        <f>Total!A6</f>
        <v>Craig Caldwell</v>
      </c>
      <c r="B6" s="10">
        <f>'Personnel Worksheet'!B49</f>
        <v>0</v>
      </c>
      <c r="C6" s="17">
        <f>'Personnel Worksheet'!B50</f>
        <v>0</v>
      </c>
    </row>
    <row r="7" spans="1:4" x14ac:dyDescent="0.25">
      <c r="A7" s="10" t="str">
        <f>Total!A7</f>
        <v>Name</v>
      </c>
      <c r="B7" s="10">
        <f>'Personnel 2'!B49</f>
        <v>0</v>
      </c>
      <c r="C7" s="17">
        <f>'Personnel 2'!B50</f>
        <v>0</v>
      </c>
    </row>
    <row r="8" spans="1:4" x14ac:dyDescent="0.25">
      <c r="A8" s="10" t="str">
        <f>Total!A8</f>
        <v>Name</v>
      </c>
      <c r="B8" s="10">
        <f>'Personnel Worksheet'!C49</f>
        <v>0</v>
      </c>
      <c r="C8" s="17">
        <f>'Personnel Worksheet'!C50</f>
        <v>0</v>
      </c>
    </row>
    <row r="9" spans="1:4" x14ac:dyDescent="0.25">
      <c r="A9" s="10" t="str">
        <f>Total!A9</f>
        <v>Name</v>
      </c>
      <c r="B9" s="10">
        <f>'Personnel Worksheet'!D49</f>
        <v>0</v>
      </c>
      <c r="C9" s="17">
        <f>'Personnel Worksheet'!D50</f>
        <v>0</v>
      </c>
    </row>
    <row r="10" spans="1:4" x14ac:dyDescent="0.25">
      <c r="A10" s="10" t="str">
        <f>Total!A10</f>
        <v>Name</v>
      </c>
      <c r="B10" s="10">
        <f>'Personnel 3'!B48</f>
        <v>0</v>
      </c>
      <c r="C10" s="17">
        <f>'Personnel 3'!B43</f>
        <v>0</v>
      </c>
    </row>
    <row r="11" spans="1:4" x14ac:dyDescent="0.25">
      <c r="A11" s="10" t="str">
        <f>Total!A11</f>
        <v>Name</v>
      </c>
      <c r="B11" s="4">
        <f>'Personnel 3'!D48</f>
        <v>0</v>
      </c>
      <c r="C11" s="17">
        <f>'Personnel 3'!D49</f>
        <v>0</v>
      </c>
    </row>
    <row r="12" spans="1:4" x14ac:dyDescent="0.25">
      <c r="A12" s="10"/>
      <c r="B12" s="4"/>
      <c r="C12" s="17"/>
    </row>
    <row r="13" spans="1:4" x14ac:dyDescent="0.25">
      <c r="A13" s="10" t="s">
        <v>8</v>
      </c>
      <c r="B13" s="4"/>
      <c r="C13" s="17"/>
    </row>
    <row r="14" spans="1:4" x14ac:dyDescent="0.25">
      <c r="A14" s="10" t="s">
        <v>3</v>
      </c>
      <c r="B14" s="14"/>
      <c r="C14" s="18"/>
    </row>
    <row r="15" spans="1:4" x14ac:dyDescent="0.25">
      <c r="A15" s="10" t="str">
        <f>Total!A16</f>
        <v>Name</v>
      </c>
      <c r="B15" s="10">
        <f>'Personnel 3'!C48</f>
        <v>0</v>
      </c>
      <c r="C15" s="17">
        <f>'Personnel 3'!C50</f>
        <v>0</v>
      </c>
    </row>
    <row r="16" spans="1:4" x14ac:dyDescent="0.25">
      <c r="A16" s="10" t="str">
        <f>Total!A17</f>
        <v>Name</v>
      </c>
      <c r="B16" s="4">
        <f>'Personnel 2'!C25</f>
        <v>0</v>
      </c>
      <c r="C16" s="17"/>
    </row>
    <row r="17" spans="1:4" x14ac:dyDescent="0.25">
      <c r="A17" s="10" t="str">
        <f>Total!A18</f>
        <v>Name</v>
      </c>
      <c r="B17" s="4">
        <f>'Personnel 3'!D48</f>
        <v>0</v>
      </c>
      <c r="C17" s="17"/>
    </row>
    <row r="18" spans="1:4" x14ac:dyDescent="0.25">
      <c r="A18" s="10"/>
      <c r="B18" s="4"/>
      <c r="C18" s="17"/>
    </row>
    <row r="19" spans="1:4" x14ac:dyDescent="0.25">
      <c r="A19" s="4" t="s">
        <v>5</v>
      </c>
      <c r="B19" s="12"/>
      <c r="C19" s="17">
        <f>SUM(C6:C17)</f>
        <v>0</v>
      </c>
    </row>
    <row r="20" spans="1:4" x14ac:dyDescent="0.25">
      <c r="A20" s="4" t="s">
        <v>4</v>
      </c>
      <c r="B20" s="12"/>
      <c r="C20" s="18"/>
    </row>
    <row r="21" spans="1:4" ht="15.75" thickBot="1" x14ac:dyDescent="0.3">
      <c r="A21" s="2"/>
      <c r="B21" s="12"/>
      <c r="C21" s="78">
        <f>'Personnel Worksheet'!B51+'Personnel Worksheet'!C51+'Personnel Worksheet'!D51+'Personnel 3'!B50+'Personnel 3'!C50+'Personnel 2'!B51</f>
        <v>0</v>
      </c>
    </row>
    <row r="22" spans="1:4" ht="15.75" thickBot="1" x14ac:dyDescent="0.3">
      <c r="A22" s="75" t="s">
        <v>6</v>
      </c>
      <c r="B22" s="76"/>
      <c r="C22" s="77">
        <f>C19+C21</f>
        <v>0</v>
      </c>
      <c r="D22" s="86">
        <f>C19+C21</f>
        <v>0</v>
      </c>
    </row>
    <row r="23" spans="1:4" x14ac:dyDescent="0.25">
      <c r="A23" s="3" t="s">
        <v>7</v>
      </c>
      <c r="B23" s="12"/>
      <c r="C23" s="74"/>
    </row>
    <row r="24" spans="1:4" x14ac:dyDescent="0.25">
      <c r="A24" s="3"/>
      <c r="B24" s="12"/>
      <c r="C24" s="83"/>
    </row>
    <row r="25" spans="1:4" ht="15.75" thickBot="1" x14ac:dyDescent="0.3">
      <c r="A25" s="3"/>
      <c r="B25" s="12"/>
      <c r="C25" s="83"/>
    </row>
    <row r="26" spans="1:4" ht="15.75" thickBot="1" x14ac:dyDescent="0.3">
      <c r="A26" s="75" t="s">
        <v>8</v>
      </c>
      <c r="B26" s="76"/>
      <c r="C26" s="77">
        <f>SUM(C24:C25)</f>
        <v>0</v>
      </c>
    </row>
    <row r="27" spans="1:4" x14ac:dyDescent="0.25">
      <c r="A27" s="3" t="s">
        <v>9</v>
      </c>
      <c r="B27" s="12"/>
      <c r="C27" s="79">
        <v>0</v>
      </c>
    </row>
    <row r="28" spans="1:4" x14ac:dyDescent="0.25">
      <c r="A28" s="4" t="s">
        <v>10</v>
      </c>
      <c r="B28" s="12"/>
      <c r="C28" s="17"/>
    </row>
    <row r="29" spans="1:4" x14ac:dyDescent="0.25">
      <c r="A29" s="4" t="s">
        <v>11</v>
      </c>
      <c r="B29" s="12"/>
      <c r="C29" s="18"/>
    </row>
    <row r="30" spans="1:4" x14ac:dyDescent="0.25">
      <c r="A30" s="4" t="s">
        <v>12</v>
      </c>
      <c r="B30" s="12"/>
      <c r="C30" s="17"/>
    </row>
    <row r="31" spans="1:4" x14ac:dyDescent="0.25">
      <c r="A31" s="4" t="s">
        <v>13</v>
      </c>
      <c r="B31" s="12"/>
      <c r="C31" s="17"/>
    </row>
    <row r="32" spans="1:4" x14ac:dyDescent="0.25">
      <c r="A32" s="4" t="s">
        <v>14</v>
      </c>
      <c r="B32" s="12"/>
      <c r="C32" s="17"/>
    </row>
    <row r="33" spans="1:4" ht="15.75" thickBot="1" x14ac:dyDescent="0.3">
      <c r="A33" s="2" t="s">
        <v>15</v>
      </c>
      <c r="B33" s="12"/>
      <c r="C33" s="78">
        <v>0</v>
      </c>
    </row>
    <row r="34" spans="1:4" ht="15.75" thickBot="1" x14ac:dyDescent="0.3">
      <c r="A34" s="75" t="s">
        <v>16</v>
      </c>
      <c r="B34" s="76"/>
      <c r="C34" s="77">
        <f>SUM(C30:C33)</f>
        <v>0</v>
      </c>
    </row>
    <row r="35" spans="1:4" x14ac:dyDescent="0.25">
      <c r="A35" s="3" t="s">
        <v>17</v>
      </c>
      <c r="B35" s="12"/>
      <c r="C35" s="74"/>
    </row>
    <row r="36" spans="1:4" x14ac:dyDescent="0.25">
      <c r="A36" s="4" t="s">
        <v>18</v>
      </c>
      <c r="B36" s="12"/>
      <c r="C36" s="17">
        <v>0</v>
      </c>
    </row>
    <row r="37" spans="1:4" x14ac:dyDescent="0.25">
      <c r="A37" s="4" t="str">
        <f>Total!A38</f>
        <v>2. Publication Costs/Marketing</v>
      </c>
      <c r="B37" s="12"/>
      <c r="C37" s="17">
        <v>0</v>
      </c>
    </row>
    <row r="38" spans="1:4" x14ac:dyDescent="0.25">
      <c r="A38" s="4" t="s">
        <v>19</v>
      </c>
      <c r="B38" s="12"/>
      <c r="C38" s="17">
        <v>0</v>
      </c>
    </row>
    <row r="39" spans="1:4" x14ac:dyDescent="0.25">
      <c r="A39" s="4" t="s">
        <v>20</v>
      </c>
      <c r="B39" s="12"/>
      <c r="C39" s="17"/>
    </row>
    <row r="40" spans="1:4" x14ac:dyDescent="0.25">
      <c r="A40" s="4" t="s">
        <v>21</v>
      </c>
      <c r="B40" s="12"/>
      <c r="C40" s="17"/>
    </row>
    <row r="41" spans="1:4" ht="15.75" thickBot="1" x14ac:dyDescent="0.3">
      <c r="A41" s="2" t="s">
        <v>22</v>
      </c>
      <c r="B41" s="12"/>
      <c r="C41" s="78"/>
    </row>
    <row r="42" spans="1:4" ht="15.75" thickBot="1" x14ac:dyDescent="0.3">
      <c r="A42" s="75" t="s">
        <v>23</v>
      </c>
      <c r="B42" s="76"/>
      <c r="C42" s="77">
        <f>SUM(C36:C41)</f>
        <v>0</v>
      </c>
    </row>
    <row r="43" spans="1:4" x14ac:dyDescent="0.25">
      <c r="A43" s="3" t="s">
        <v>24</v>
      </c>
      <c r="B43" s="12"/>
      <c r="C43" s="79">
        <f>C22+C26+C27+C34+C42</f>
        <v>0</v>
      </c>
    </row>
    <row r="44" spans="1:4" x14ac:dyDescent="0.25">
      <c r="A44" s="4" t="s">
        <v>71</v>
      </c>
      <c r="B44" s="12"/>
      <c r="C44" s="18"/>
      <c r="D44" s="86"/>
    </row>
    <row r="45" spans="1:4" x14ac:dyDescent="0.25">
      <c r="A45" s="4" t="s">
        <v>25</v>
      </c>
      <c r="B45" s="12"/>
      <c r="C45" s="17">
        <f>(C22+C27+C42)*0.26</f>
        <v>0</v>
      </c>
    </row>
    <row r="46" spans="1:4" x14ac:dyDescent="0.25">
      <c r="A46" s="4" t="s">
        <v>26</v>
      </c>
      <c r="B46" s="12"/>
      <c r="C46" s="17">
        <f>C43+C45</f>
        <v>0</v>
      </c>
    </row>
    <row r="47" spans="1:4" x14ac:dyDescent="0.25">
      <c r="A47" s="4" t="s">
        <v>27</v>
      </c>
      <c r="B47" s="12"/>
      <c r="C47" s="17">
        <v>0</v>
      </c>
    </row>
    <row r="48" spans="1:4" x14ac:dyDescent="0.25">
      <c r="A48" s="4" t="s">
        <v>28</v>
      </c>
      <c r="B48" s="13"/>
      <c r="C48" s="17">
        <f>C46-C47</f>
        <v>0</v>
      </c>
    </row>
  </sheetData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F36" sqref="F36"/>
    </sheetView>
  </sheetViews>
  <sheetFormatPr defaultColWidth="12.42578125" defaultRowHeight="15" x14ac:dyDescent="0.2"/>
  <cols>
    <col min="1" max="1" width="24" style="32" customWidth="1"/>
    <col min="2" max="4" width="24" style="63" customWidth="1"/>
    <col min="5" max="5" width="3.28515625" style="32" customWidth="1"/>
    <col min="6" max="6" width="21.140625" style="32" customWidth="1"/>
    <col min="7" max="7" width="13.42578125" style="32" bestFit="1" customWidth="1"/>
    <col min="8" max="8" width="12.42578125" style="32"/>
    <col min="9" max="9" width="13.140625" style="32" bestFit="1" customWidth="1"/>
    <col min="10" max="16384" width="12.42578125" style="32"/>
  </cols>
  <sheetData>
    <row r="1" spans="1:7" ht="16.5" thickBot="1" x14ac:dyDescent="0.3">
      <c r="A1" s="113" t="s">
        <v>40</v>
      </c>
      <c r="B1" s="114"/>
      <c r="C1" s="114"/>
      <c r="D1" s="115"/>
      <c r="F1" s="32" t="s">
        <v>41</v>
      </c>
    </row>
    <row r="2" spans="1:7" x14ac:dyDescent="0.2">
      <c r="B2" s="33"/>
      <c r="C2" s="33"/>
      <c r="D2" s="34"/>
    </row>
    <row r="3" spans="1:7" ht="15.75" thickBot="1" x14ac:dyDescent="0.25">
      <c r="B3" s="33"/>
      <c r="C3" s="33"/>
      <c r="D3" s="34"/>
    </row>
    <row r="4" spans="1:7" ht="15.75" thickBot="1" x14ac:dyDescent="0.25">
      <c r="A4" s="38" t="s">
        <v>56</v>
      </c>
      <c r="B4" s="39" t="s">
        <v>81</v>
      </c>
      <c r="C4" s="39" t="s">
        <v>80</v>
      </c>
      <c r="D4" s="40" t="s">
        <v>80</v>
      </c>
      <c r="F4" s="36" t="s">
        <v>42</v>
      </c>
      <c r="G4" s="99" t="s">
        <v>74</v>
      </c>
    </row>
    <row r="5" spans="1:7" x14ac:dyDescent="0.2">
      <c r="A5" s="41" t="s">
        <v>45</v>
      </c>
      <c r="B5" s="42">
        <v>100000</v>
      </c>
      <c r="C5" s="42">
        <v>0</v>
      </c>
      <c r="D5" s="105">
        <v>0</v>
      </c>
      <c r="F5" s="37" t="s">
        <v>43</v>
      </c>
    </row>
    <row r="6" spans="1:7" x14ac:dyDescent="0.2">
      <c r="A6" s="35" t="s">
        <v>46</v>
      </c>
      <c r="B6" s="110">
        <v>40000</v>
      </c>
      <c r="C6" s="110">
        <v>0</v>
      </c>
      <c r="D6" s="43">
        <v>0</v>
      </c>
      <c r="F6" s="37" t="s">
        <v>44</v>
      </c>
    </row>
    <row r="7" spans="1:7" x14ac:dyDescent="0.2">
      <c r="A7" s="35" t="s">
        <v>48</v>
      </c>
      <c r="B7" s="44">
        <f>+B5+B6</f>
        <v>140000</v>
      </c>
      <c r="C7" s="44">
        <f>+C5+C6</f>
        <v>0</v>
      </c>
      <c r="D7" s="45">
        <f>+D5+D6</f>
        <v>0</v>
      </c>
    </row>
    <row r="8" spans="1:7" x14ac:dyDescent="0.2">
      <c r="A8" s="35"/>
      <c r="B8" s="33"/>
      <c r="C8" s="33"/>
      <c r="D8" s="34"/>
      <c r="F8" s="37" t="s">
        <v>47</v>
      </c>
    </row>
    <row r="9" spans="1:7" x14ac:dyDescent="0.2">
      <c r="A9" s="35" t="s">
        <v>49</v>
      </c>
      <c r="B9" s="46">
        <f>0.7</f>
        <v>0.7</v>
      </c>
      <c r="C9" s="46">
        <v>0.7</v>
      </c>
      <c r="D9" s="47" t="e">
        <f>+D6/D5</f>
        <v>#DIV/0!</v>
      </c>
    </row>
    <row r="10" spans="1:7" x14ac:dyDescent="0.2">
      <c r="A10" s="35" t="s">
        <v>50</v>
      </c>
      <c r="B10" s="46">
        <f>+B6/B7</f>
        <v>0.2857142857142857</v>
      </c>
      <c r="C10" s="46" t="e">
        <f>+C6/C7</f>
        <v>#DIV/0!</v>
      </c>
      <c r="D10" s="47" t="e">
        <f>+D6/D7</f>
        <v>#DIV/0!</v>
      </c>
    </row>
    <row r="11" spans="1:7" x14ac:dyDescent="0.2">
      <c r="A11" s="35"/>
      <c r="B11" s="46"/>
      <c r="C11" s="46"/>
      <c r="D11" s="47"/>
    </row>
    <row r="12" spans="1:7" x14ac:dyDescent="0.2">
      <c r="A12" s="48"/>
      <c r="B12" s="119" t="s">
        <v>70</v>
      </c>
      <c r="C12" s="119" t="s">
        <v>70</v>
      </c>
      <c r="D12" s="120" t="s">
        <v>69</v>
      </c>
    </row>
    <row r="13" spans="1:7" x14ac:dyDescent="0.2">
      <c r="A13" s="48"/>
      <c r="B13" s="49">
        <v>0.2</v>
      </c>
      <c r="C13" s="49">
        <v>0</v>
      </c>
      <c r="D13" s="50">
        <v>0</v>
      </c>
    </row>
    <row r="14" spans="1:7" x14ac:dyDescent="0.2">
      <c r="A14" s="48" t="s">
        <v>51</v>
      </c>
      <c r="B14" s="51">
        <f>+(B5*B13)</f>
        <v>20000</v>
      </c>
      <c r="C14" s="51">
        <f>+(C5*C13)</f>
        <v>0</v>
      </c>
      <c r="D14" s="52">
        <f>+(D5*D13)</f>
        <v>0</v>
      </c>
    </row>
    <row r="15" spans="1:7" x14ac:dyDescent="0.2">
      <c r="A15" s="48" t="s">
        <v>52</v>
      </c>
      <c r="B15" s="53">
        <f>+(B13*B6)</f>
        <v>8000</v>
      </c>
      <c r="C15" s="53">
        <f>+(C13*C6)</f>
        <v>0</v>
      </c>
      <c r="D15" s="54">
        <f>+(D13*D6)</f>
        <v>0</v>
      </c>
    </row>
    <row r="16" spans="1:7" ht="15.75" thickBot="1" x14ac:dyDescent="0.25">
      <c r="A16" s="55" t="s">
        <v>53</v>
      </c>
      <c r="B16" s="56">
        <f>+B14+B15</f>
        <v>28000</v>
      </c>
      <c r="C16" s="56">
        <f>+C14+C15</f>
        <v>0</v>
      </c>
      <c r="D16" s="57">
        <f>+D14+D15</f>
        <v>0</v>
      </c>
    </row>
    <row r="17" spans="1:9" ht="15.75" thickBot="1" x14ac:dyDescent="0.25">
      <c r="B17" s="58"/>
      <c r="C17" s="58"/>
      <c r="D17" s="58"/>
      <c r="F17" s="91">
        <f>B15+(B6/9*3)</f>
        <v>21333.333333333332</v>
      </c>
      <c r="G17" s="91">
        <f>C15+(C6/9*3)</f>
        <v>0</v>
      </c>
      <c r="H17" s="62">
        <f>D15</f>
        <v>0</v>
      </c>
      <c r="I17" s="91">
        <f>SUM(F17:H17)</f>
        <v>21333.333333333332</v>
      </c>
    </row>
    <row r="18" spans="1:9" x14ac:dyDescent="0.2">
      <c r="A18" s="116" t="s">
        <v>54</v>
      </c>
      <c r="B18" s="117"/>
      <c r="C18" s="117"/>
      <c r="D18" s="118"/>
    </row>
    <row r="19" spans="1:9" x14ac:dyDescent="0.2">
      <c r="A19" s="35" t="s">
        <v>59</v>
      </c>
      <c r="B19" s="33" t="str">
        <f>B4</f>
        <v>Craig Caldwell</v>
      </c>
      <c r="C19" s="33" t="str">
        <f>C4</f>
        <v>Name</v>
      </c>
      <c r="D19" s="34" t="str">
        <f>D4</f>
        <v>Name</v>
      </c>
    </row>
    <row r="20" spans="1:9" x14ac:dyDescent="0.2">
      <c r="A20" s="35" t="s">
        <v>45</v>
      </c>
      <c r="B20" s="44">
        <f>+B5*1.03</f>
        <v>103000</v>
      </c>
      <c r="C20" s="44">
        <f>+C5*1.03</f>
        <v>0</v>
      </c>
      <c r="D20" s="60">
        <f>+D5*1.03</f>
        <v>0</v>
      </c>
      <c r="F20" s="37" t="s">
        <v>55</v>
      </c>
    </row>
    <row r="21" spans="1:9" x14ac:dyDescent="0.2">
      <c r="A21" s="35" t="s">
        <v>58</v>
      </c>
      <c r="B21" s="61">
        <f>+B6*1.1</f>
        <v>44000</v>
      </c>
      <c r="C21" s="61">
        <f>+C6*1.1</f>
        <v>0</v>
      </c>
      <c r="D21" s="61">
        <f>+D6*1.1</f>
        <v>0</v>
      </c>
      <c r="F21" s="59" t="s">
        <v>57</v>
      </c>
    </row>
    <row r="22" spans="1:9" x14ac:dyDescent="0.2">
      <c r="A22" s="35" t="s">
        <v>48</v>
      </c>
      <c r="B22" s="44">
        <f>+B20+B21</f>
        <v>147000</v>
      </c>
      <c r="C22" s="44">
        <f>+C20+C21</f>
        <v>0</v>
      </c>
      <c r="D22" s="60">
        <f>+D20+D21</f>
        <v>0</v>
      </c>
    </row>
    <row r="23" spans="1:9" x14ac:dyDescent="0.2">
      <c r="A23" s="35"/>
      <c r="B23" s="33"/>
      <c r="C23" s="33"/>
      <c r="D23" s="34"/>
    </row>
    <row r="24" spans="1:9" x14ac:dyDescent="0.2">
      <c r="A24" s="48"/>
      <c r="B24" s="119" t="s">
        <v>70</v>
      </c>
      <c r="C24" s="119" t="s">
        <v>70</v>
      </c>
      <c r="D24" s="120" t="s">
        <v>69</v>
      </c>
    </row>
    <row r="25" spans="1:9" x14ac:dyDescent="0.2">
      <c r="A25" s="48"/>
      <c r="B25" s="49">
        <v>0</v>
      </c>
      <c r="C25" s="49">
        <v>0</v>
      </c>
      <c r="D25" s="50">
        <v>0</v>
      </c>
    </row>
    <row r="26" spans="1:9" x14ac:dyDescent="0.2">
      <c r="A26" s="48" t="s">
        <v>45</v>
      </c>
      <c r="B26" s="51">
        <f>+B20*B25</f>
        <v>0</v>
      </c>
      <c r="C26" s="51">
        <f>+C20*C25</f>
        <v>0</v>
      </c>
      <c r="D26" s="52">
        <f>+D20*D25</f>
        <v>0</v>
      </c>
    </row>
    <row r="27" spans="1:9" x14ac:dyDescent="0.2">
      <c r="A27" s="48" t="s">
        <v>58</v>
      </c>
      <c r="B27" s="53">
        <f>+B25*B21</f>
        <v>0</v>
      </c>
      <c r="C27" s="53">
        <f>+C25*C21</f>
        <v>0</v>
      </c>
      <c r="D27" s="54">
        <f>+D25*D21</f>
        <v>0</v>
      </c>
    </row>
    <row r="28" spans="1:9" ht="15.75" thickBot="1" x14ac:dyDescent="0.25">
      <c r="A28" s="55" t="s">
        <v>48</v>
      </c>
      <c r="B28" s="56">
        <f>+B26+B27</f>
        <v>0</v>
      </c>
      <c r="C28" s="56">
        <f>+C26+C27</f>
        <v>0</v>
      </c>
      <c r="D28" s="57">
        <f>+D26+D27</f>
        <v>0</v>
      </c>
    </row>
    <row r="29" spans="1:9" ht="15.75" thickBot="1" x14ac:dyDescent="0.25">
      <c r="H29" s="62"/>
    </row>
    <row r="30" spans="1:9" x14ac:dyDescent="0.2">
      <c r="A30" s="116" t="s">
        <v>54</v>
      </c>
      <c r="B30" s="117"/>
      <c r="C30" s="117"/>
      <c r="D30" s="118"/>
      <c r="F30" s="62"/>
    </row>
    <row r="31" spans="1:9" x14ac:dyDescent="0.2">
      <c r="A31" s="35" t="s">
        <v>60</v>
      </c>
      <c r="B31" s="33" t="str">
        <f>B19</f>
        <v>Craig Caldwell</v>
      </c>
      <c r="C31" s="33" t="str">
        <f>C4</f>
        <v>Name</v>
      </c>
      <c r="D31" s="34" t="str">
        <f>D19</f>
        <v>Name</v>
      </c>
    </row>
    <row r="32" spans="1:9" x14ac:dyDescent="0.2">
      <c r="A32" s="35" t="s">
        <v>45</v>
      </c>
      <c r="B32" s="64">
        <f>+B20*1.03</f>
        <v>106090</v>
      </c>
      <c r="C32" s="64">
        <f>+C20*1.03</f>
        <v>0</v>
      </c>
      <c r="D32" s="65">
        <f>+D20*1.03</f>
        <v>0</v>
      </c>
    </row>
    <row r="33" spans="1:6" x14ac:dyDescent="0.2">
      <c r="A33" s="35" t="s">
        <v>58</v>
      </c>
      <c r="B33" s="66">
        <f>+B21*1.1</f>
        <v>48400.000000000007</v>
      </c>
      <c r="C33" s="66">
        <f>+C21*1.1</f>
        <v>0</v>
      </c>
      <c r="D33" s="67">
        <f>+D21*1.1</f>
        <v>0</v>
      </c>
    </row>
    <row r="34" spans="1:6" x14ac:dyDescent="0.2">
      <c r="A34" s="35" t="s">
        <v>48</v>
      </c>
      <c r="B34" s="64">
        <f>+B32+B33</f>
        <v>154490</v>
      </c>
      <c r="C34" s="64">
        <f>+C32+C33</f>
        <v>0</v>
      </c>
      <c r="D34" s="65">
        <f>+D32+D33</f>
        <v>0</v>
      </c>
    </row>
    <row r="35" spans="1:6" x14ac:dyDescent="0.2">
      <c r="A35" s="35"/>
      <c r="B35" s="68"/>
      <c r="C35" s="68"/>
      <c r="D35" s="69"/>
    </row>
    <row r="36" spans="1:6" x14ac:dyDescent="0.2">
      <c r="A36" s="48"/>
      <c r="B36" s="119" t="s">
        <v>69</v>
      </c>
      <c r="C36" s="119" t="s">
        <v>70</v>
      </c>
      <c r="D36" s="120" t="s">
        <v>70</v>
      </c>
    </row>
    <row r="37" spans="1:6" x14ac:dyDescent="0.2">
      <c r="A37" s="48"/>
      <c r="B37" s="49">
        <v>0</v>
      </c>
      <c r="C37" s="49">
        <v>0</v>
      </c>
      <c r="D37" s="50">
        <v>0</v>
      </c>
    </row>
    <row r="38" spans="1:6" x14ac:dyDescent="0.2">
      <c r="A38" s="48" t="s">
        <v>45</v>
      </c>
      <c r="B38" s="51">
        <f>+B37*B32</f>
        <v>0</v>
      </c>
      <c r="C38" s="51">
        <f>+C37*C32</f>
        <v>0</v>
      </c>
      <c r="D38" s="52">
        <f>+D37*D32</f>
        <v>0</v>
      </c>
    </row>
    <row r="39" spans="1:6" x14ac:dyDescent="0.2">
      <c r="A39" s="48" t="s">
        <v>58</v>
      </c>
      <c r="B39" s="53">
        <f>+B37*B33</f>
        <v>0</v>
      </c>
      <c r="C39" s="53">
        <f>+C37*C33</f>
        <v>0</v>
      </c>
      <c r="D39" s="54">
        <f>+D37*D33</f>
        <v>0</v>
      </c>
    </row>
    <row r="40" spans="1:6" ht="15.75" thickBot="1" x14ac:dyDescent="0.25">
      <c r="A40" s="55" t="s">
        <v>48</v>
      </c>
      <c r="B40" s="56">
        <f>+B38+B39</f>
        <v>0</v>
      </c>
      <c r="C40" s="56">
        <f>+C38+C39</f>
        <v>0</v>
      </c>
      <c r="D40" s="57">
        <f>+D38+D39</f>
        <v>0</v>
      </c>
    </row>
    <row r="41" spans="1:6" ht="15.75" thickBot="1" x14ac:dyDescent="0.25"/>
    <row r="42" spans="1:6" x14ac:dyDescent="0.2">
      <c r="A42" s="116" t="s">
        <v>54</v>
      </c>
      <c r="B42" s="117"/>
      <c r="C42" s="117"/>
      <c r="D42" s="118"/>
      <c r="F42" s="62"/>
    </row>
    <row r="43" spans="1:6" x14ac:dyDescent="0.2">
      <c r="A43" s="35" t="s">
        <v>61</v>
      </c>
      <c r="B43" s="33" t="str">
        <f>B4</f>
        <v>Craig Caldwell</v>
      </c>
      <c r="C43" s="33" t="str">
        <f>C4</f>
        <v>Name</v>
      </c>
      <c r="D43" s="34" t="str">
        <f>D4</f>
        <v>Name</v>
      </c>
    </row>
    <row r="44" spans="1:6" x14ac:dyDescent="0.2">
      <c r="A44" s="35" t="s">
        <v>45</v>
      </c>
      <c r="B44" s="70">
        <f>+B32*1.03</f>
        <v>109272.7</v>
      </c>
      <c r="C44" s="70">
        <f>+C32*1.03</f>
        <v>0</v>
      </c>
      <c r="D44" s="45">
        <f>+D32*1.03</f>
        <v>0</v>
      </c>
      <c r="F44" s="62"/>
    </row>
    <row r="45" spans="1:6" x14ac:dyDescent="0.2">
      <c r="A45" s="35" t="s">
        <v>58</v>
      </c>
      <c r="B45" s="71">
        <f>+B33*1.1</f>
        <v>53240.000000000015</v>
      </c>
      <c r="C45" s="71">
        <f>+C33*1.1</f>
        <v>0</v>
      </c>
      <c r="D45" s="72">
        <f>+D33*1.1</f>
        <v>0</v>
      </c>
    </row>
    <row r="46" spans="1:6" x14ac:dyDescent="0.2">
      <c r="A46" s="35" t="s">
        <v>48</v>
      </c>
      <c r="B46" s="70">
        <f>+B44+B45</f>
        <v>162512.70000000001</v>
      </c>
      <c r="C46" s="70">
        <f>+C44+C45</f>
        <v>0</v>
      </c>
      <c r="D46" s="45">
        <f>+D44+D45</f>
        <v>0</v>
      </c>
    </row>
    <row r="47" spans="1:6" x14ac:dyDescent="0.2">
      <c r="A47" s="35"/>
      <c r="B47" s="33"/>
      <c r="C47" s="33"/>
      <c r="D47" s="34"/>
    </row>
    <row r="48" spans="1:6" x14ac:dyDescent="0.2">
      <c r="A48" s="48"/>
      <c r="B48" s="119" t="s">
        <v>70</v>
      </c>
      <c r="C48" s="119" t="s">
        <v>69</v>
      </c>
      <c r="D48" s="120" t="s">
        <v>70</v>
      </c>
    </row>
    <row r="49" spans="1:4" x14ac:dyDescent="0.2">
      <c r="A49" s="48"/>
      <c r="B49" s="49">
        <v>0</v>
      </c>
      <c r="C49" s="49">
        <v>0</v>
      </c>
      <c r="D49" s="50">
        <v>0</v>
      </c>
    </row>
    <row r="50" spans="1:4" x14ac:dyDescent="0.2">
      <c r="A50" s="48" t="s">
        <v>45</v>
      </c>
      <c r="B50" s="51">
        <f>+B49*B44</f>
        <v>0</v>
      </c>
      <c r="C50" s="51">
        <f>+C49*C44</f>
        <v>0</v>
      </c>
      <c r="D50" s="52">
        <f>+D49*D44</f>
        <v>0</v>
      </c>
    </row>
    <row r="51" spans="1:4" x14ac:dyDescent="0.2">
      <c r="A51" s="48" t="s">
        <v>58</v>
      </c>
      <c r="B51" s="53">
        <f>+B49*B45</f>
        <v>0</v>
      </c>
      <c r="C51" s="53">
        <f>+C49*C45</f>
        <v>0</v>
      </c>
      <c r="D51" s="54">
        <f>+D49*D45</f>
        <v>0</v>
      </c>
    </row>
    <row r="52" spans="1:4" ht="15.75" thickBot="1" x14ac:dyDescent="0.25">
      <c r="A52" s="55" t="s">
        <v>48</v>
      </c>
      <c r="B52" s="56">
        <f>+B50+B51</f>
        <v>0</v>
      </c>
      <c r="C52" s="56">
        <f>+C50+C51</f>
        <v>0</v>
      </c>
      <c r="D52" s="57">
        <f>+D50+D51</f>
        <v>0</v>
      </c>
    </row>
  </sheetData>
  <mergeCells count="4">
    <mergeCell ref="A1:D1"/>
    <mergeCell ref="A18:D18"/>
    <mergeCell ref="A30:D30"/>
    <mergeCell ref="A42:D42"/>
  </mergeCells>
  <pageMargins left="0.75" right="0.75" top="1" bottom="1" header="0.5" footer="0.5"/>
  <pageSetup scale="90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10" sqref="B10"/>
    </sheetView>
  </sheetViews>
  <sheetFormatPr defaultColWidth="12.42578125" defaultRowHeight="15" x14ac:dyDescent="0.2"/>
  <cols>
    <col min="1" max="1" width="24" style="32" customWidth="1"/>
    <col min="2" max="4" width="24" style="63" customWidth="1"/>
    <col min="5" max="5" width="3.28515625" style="32" customWidth="1"/>
    <col min="6" max="6" width="21.140625" style="32" customWidth="1"/>
    <col min="7" max="7" width="13.42578125" style="32" bestFit="1" customWidth="1"/>
    <col min="8" max="8" width="12.42578125" style="32"/>
    <col min="9" max="9" width="13.140625" style="32" bestFit="1" customWidth="1"/>
    <col min="10" max="16384" width="12.42578125" style="32"/>
  </cols>
  <sheetData>
    <row r="1" spans="1:7" ht="16.5" thickBot="1" x14ac:dyDescent="0.3">
      <c r="A1" s="113" t="s">
        <v>40</v>
      </c>
      <c r="B1" s="114"/>
      <c r="C1" s="114"/>
      <c r="D1" s="115"/>
      <c r="F1" s="32" t="s">
        <v>41</v>
      </c>
    </row>
    <row r="2" spans="1:7" x14ac:dyDescent="0.2">
      <c r="B2" s="33"/>
      <c r="C2" s="33"/>
      <c r="D2" s="34"/>
    </row>
    <row r="3" spans="1:7" ht="15.75" thickBot="1" x14ac:dyDescent="0.25">
      <c r="B3" s="33"/>
      <c r="C3" s="33"/>
      <c r="D3" s="34"/>
    </row>
    <row r="4" spans="1:7" ht="15.75" thickBot="1" x14ac:dyDescent="0.25">
      <c r="A4" s="38" t="s">
        <v>56</v>
      </c>
      <c r="B4" s="39" t="s">
        <v>80</v>
      </c>
      <c r="C4" s="39" t="s">
        <v>80</v>
      </c>
      <c r="D4" s="40" t="s">
        <v>80</v>
      </c>
      <c r="F4" s="36" t="s">
        <v>42</v>
      </c>
      <c r="G4" s="99" t="s">
        <v>74</v>
      </c>
    </row>
    <row r="5" spans="1:7" x14ac:dyDescent="0.2">
      <c r="A5" s="41" t="s">
        <v>45</v>
      </c>
      <c r="B5" s="42">
        <v>0</v>
      </c>
      <c r="C5" s="42"/>
      <c r="D5" s="105"/>
      <c r="F5" s="37" t="s">
        <v>43</v>
      </c>
    </row>
    <row r="6" spans="1:7" x14ac:dyDescent="0.2">
      <c r="A6" s="35" t="s">
        <v>46</v>
      </c>
      <c r="B6" s="73">
        <v>0</v>
      </c>
      <c r="C6" s="73"/>
      <c r="D6" s="43"/>
      <c r="F6" s="37" t="s">
        <v>44</v>
      </c>
    </row>
    <row r="7" spans="1:7" x14ac:dyDescent="0.2">
      <c r="A7" s="35" t="s">
        <v>48</v>
      </c>
      <c r="B7" s="44">
        <f>+B5+B6</f>
        <v>0</v>
      </c>
      <c r="C7" s="44">
        <f>+C5+C6</f>
        <v>0</v>
      </c>
      <c r="D7" s="45">
        <f>+D5+D6</f>
        <v>0</v>
      </c>
    </row>
    <row r="8" spans="1:7" x14ac:dyDescent="0.2">
      <c r="A8" s="35"/>
      <c r="B8" s="33"/>
      <c r="C8" s="33"/>
      <c r="D8" s="34"/>
      <c r="F8" s="37" t="s">
        <v>47</v>
      </c>
    </row>
    <row r="9" spans="1:7" x14ac:dyDescent="0.2">
      <c r="A9" s="35" t="s">
        <v>49</v>
      </c>
      <c r="B9" s="46">
        <f>0.7</f>
        <v>0.7</v>
      </c>
      <c r="C9" s="46">
        <v>0.7</v>
      </c>
      <c r="D9" s="47" t="e">
        <f>+D6/D5</f>
        <v>#DIV/0!</v>
      </c>
    </row>
    <row r="10" spans="1:7" x14ac:dyDescent="0.2">
      <c r="A10" s="35" t="s">
        <v>50</v>
      </c>
      <c r="B10" s="46" t="e">
        <f>+B6/B7</f>
        <v>#DIV/0!</v>
      </c>
      <c r="C10" s="46" t="e">
        <f>+C6/C7</f>
        <v>#DIV/0!</v>
      </c>
      <c r="D10" s="47" t="e">
        <f>+D6/D7</f>
        <v>#DIV/0!</v>
      </c>
    </row>
    <row r="11" spans="1:7" x14ac:dyDescent="0.2">
      <c r="A11" s="35"/>
      <c r="B11" s="46"/>
      <c r="C11" s="46"/>
      <c r="D11" s="47"/>
    </row>
    <row r="12" spans="1:7" x14ac:dyDescent="0.2">
      <c r="A12" s="48"/>
      <c r="B12" s="49" t="s">
        <v>70</v>
      </c>
      <c r="C12" s="49" t="s">
        <v>70</v>
      </c>
      <c r="D12" s="50" t="s">
        <v>69</v>
      </c>
    </row>
    <row r="13" spans="1:7" x14ac:dyDescent="0.2">
      <c r="A13" s="48"/>
      <c r="B13" s="49">
        <v>0</v>
      </c>
      <c r="C13" s="49">
        <v>0</v>
      </c>
      <c r="D13" s="50">
        <v>0</v>
      </c>
    </row>
    <row r="14" spans="1:7" x14ac:dyDescent="0.2">
      <c r="A14" s="48" t="s">
        <v>51</v>
      </c>
      <c r="B14" s="51">
        <f>+(B5*B13)</f>
        <v>0</v>
      </c>
      <c r="C14" s="51">
        <f>+(C5*C13)</f>
        <v>0</v>
      </c>
      <c r="D14" s="52">
        <f>+(D5*D13)</f>
        <v>0</v>
      </c>
    </row>
    <row r="15" spans="1:7" x14ac:dyDescent="0.2">
      <c r="A15" s="48" t="s">
        <v>52</v>
      </c>
      <c r="B15" s="53">
        <f>+(B13*B6)</f>
        <v>0</v>
      </c>
      <c r="C15" s="53">
        <f>+(C13*C6)</f>
        <v>0</v>
      </c>
      <c r="D15" s="54">
        <f>+(D13*D6)</f>
        <v>0</v>
      </c>
    </row>
    <row r="16" spans="1:7" ht="15.75" thickBot="1" x14ac:dyDescent="0.25">
      <c r="A16" s="55" t="s">
        <v>53</v>
      </c>
      <c r="B16" s="56">
        <f>+B14+B15</f>
        <v>0</v>
      </c>
      <c r="C16" s="56">
        <f>+C14+C15</f>
        <v>0</v>
      </c>
      <c r="D16" s="57">
        <f>+D14+D15</f>
        <v>0</v>
      </c>
    </row>
    <row r="17" spans="1:9" ht="15.75" thickBot="1" x14ac:dyDescent="0.25">
      <c r="B17" s="58"/>
      <c r="C17" s="58"/>
      <c r="D17" s="58"/>
      <c r="F17" s="91">
        <f>B15+(B6/9*3)</f>
        <v>0</v>
      </c>
      <c r="G17" s="91">
        <f>C15+(C6/9*3)</f>
        <v>0</v>
      </c>
      <c r="H17" s="62">
        <f>D15</f>
        <v>0</v>
      </c>
      <c r="I17" s="91">
        <f>SUM(F17:H17)</f>
        <v>0</v>
      </c>
    </row>
    <row r="18" spans="1:9" x14ac:dyDescent="0.2">
      <c r="A18" s="116" t="s">
        <v>54</v>
      </c>
      <c r="B18" s="117"/>
      <c r="C18" s="117"/>
      <c r="D18" s="118"/>
    </row>
    <row r="19" spans="1:9" x14ac:dyDescent="0.2">
      <c r="A19" s="35" t="s">
        <v>59</v>
      </c>
      <c r="B19" s="33" t="str">
        <f>B4</f>
        <v>Name</v>
      </c>
      <c r="C19" s="33" t="str">
        <f>C4</f>
        <v>Name</v>
      </c>
      <c r="D19" s="34" t="str">
        <f>D4</f>
        <v>Name</v>
      </c>
    </row>
    <row r="20" spans="1:9" x14ac:dyDescent="0.2">
      <c r="A20" s="35" t="s">
        <v>45</v>
      </c>
      <c r="B20" s="44">
        <f>+B5*1.03</f>
        <v>0</v>
      </c>
      <c r="C20" s="44">
        <f>+C5*1.03</f>
        <v>0</v>
      </c>
      <c r="D20" s="60">
        <f>+D5*1.03</f>
        <v>0</v>
      </c>
      <c r="F20" s="37" t="s">
        <v>55</v>
      </c>
    </row>
    <row r="21" spans="1:9" x14ac:dyDescent="0.2">
      <c r="A21" s="35" t="s">
        <v>58</v>
      </c>
      <c r="B21" s="61">
        <f>+B6*1.1</f>
        <v>0</v>
      </c>
      <c r="C21" s="61">
        <f>+C6*1.1</f>
        <v>0</v>
      </c>
      <c r="D21" s="61">
        <f>+D6*1.1</f>
        <v>0</v>
      </c>
      <c r="F21" s="59" t="s">
        <v>57</v>
      </c>
    </row>
    <row r="22" spans="1:9" x14ac:dyDescent="0.2">
      <c r="A22" s="35" t="s">
        <v>48</v>
      </c>
      <c r="B22" s="44">
        <f>+B20+B21</f>
        <v>0</v>
      </c>
      <c r="C22" s="44">
        <f>+C20+C21</f>
        <v>0</v>
      </c>
      <c r="D22" s="60">
        <f>+D20+D21</f>
        <v>0</v>
      </c>
    </row>
    <row r="23" spans="1:9" x14ac:dyDescent="0.2">
      <c r="A23" s="35"/>
      <c r="B23" s="33"/>
      <c r="C23" s="33"/>
      <c r="D23" s="34"/>
    </row>
    <row r="24" spans="1:9" x14ac:dyDescent="0.2">
      <c r="A24" s="48"/>
      <c r="B24" s="49" t="s">
        <v>70</v>
      </c>
      <c r="C24" s="49" t="s">
        <v>70</v>
      </c>
      <c r="D24" s="50" t="s">
        <v>69</v>
      </c>
    </row>
    <row r="25" spans="1:9" x14ac:dyDescent="0.2">
      <c r="A25" s="48"/>
      <c r="B25" s="49">
        <v>0</v>
      </c>
      <c r="C25" s="49">
        <v>0</v>
      </c>
      <c r="D25" s="50">
        <v>0</v>
      </c>
    </row>
    <row r="26" spans="1:9" x14ac:dyDescent="0.2">
      <c r="A26" s="48" t="s">
        <v>45</v>
      </c>
      <c r="B26" s="51">
        <f>+B20*B25</f>
        <v>0</v>
      </c>
      <c r="C26" s="51">
        <f>+C20*C25</f>
        <v>0</v>
      </c>
      <c r="D26" s="52">
        <f>+D20*D25</f>
        <v>0</v>
      </c>
    </row>
    <row r="27" spans="1:9" x14ac:dyDescent="0.2">
      <c r="A27" s="48" t="s">
        <v>58</v>
      </c>
      <c r="B27" s="53">
        <f>+B25*B21</f>
        <v>0</v>
      </c>
      <c r="C27" s="53">
        <f>+C25*C21</f>
        <v>0</v>
      </c>
      <c r="D27" s="54">
        <f>+D25*D21</f>
        <v>0</v>
      </c>
    </row>
    <row r="28" spans="1:9" ht="15.75" thickBot="1" x14ac:dyDescent="0.25">
      <c r="A28" s="55" t="s">
        <v>48</v>
      </c>
      <c r="B28" s="56">
        <f>+B26+B27</f>
        <v>0</v>
      </c>
      <c r="C28" s="56">
        <f>+C26+C27</f>
        <v>0</v>
      </c>
      <c r="D28" s="57">
        <f>+D26+D27</f>
        <v>0</v>
      </c>
    </row>
    <row r="29" spans="1:9" ht="15.75" thickBot="1" x14ac:dyDescent="0.25">
      <c r="H29" s="62"/>
    </row>
    <row r="30" spans="1:9" x14ac:dyDescent="0.2">
      <c r="A30" s="116" t="s">
        <v>54</v>
      </c>
      <c r="B30" s="117"/>
      <c r="C30" s="117"/>
      <c r="D30" s="118"/>
      <c r="F30" s="62"/>
    </row>
    <row r="31" spans="1:9" x14ac:dyDescent="0.2">
      <c r="A31" s="35" t="s">
        <v>60</v>
      </c>
      <c r="B31" s="33" t="str">
        <f>B19</f>
        <v>Name</v>
      </c>
      <c r="C31" s="33" t="str">
        <f>C4</f>
        <v>Name</v>
      </c>
      <c r="D31" s="34" t="str">
        <f>D19</f>
        <v>Name</v>
      </c>
    </row>
    <row r="32" spans="1:9" x14ac:dyDescent="0.2">
      <c r="A32" s="35" t="s">
        <v>45</v>
      </c>
      <c r="B32" s="64">
        <f>+B20*1.03</f>
        <v>0</v>
      </c>
      <c r="C32" s="64">
        <f>+C20*1.03</f>
        <v>0</v>
      </c>
      <c r="D32" s="65">
        <f>+D20*1.03</f>
        <v>0</v>
      </c>
    </row>
    <row r="33" spans="1:6" x14ac:dyDescent="0.2">
      <c r="A33" s="35" t="s">
        <v>58</v>
      </c>
      <c r="B33" s="66">
        <f>+B21*1.1</f>
        <v>0</v>
      </c>
      <c r="C33" s="66">
        <f>+C21*1.1</f>
        <v>0</v>
      </c>
      <c r="D33" s="67">
        <f>+D21*1.1</f>
        <v>0</v>
      </c>
    </row>
    <row r="34" spans="1:6" x14ac:dyDescent="0.2">
      <c r="A34" s="35" t="s">
        <v>48</v>
      </c>
      <c r="B34" s="64">
        <f>+B32+B33</f>
        <v>0</v>
      </c>
      <c r="C34" s="64">
        <f>+C32+C33</f>
        <v>0</v>
      </c>
      <c r="D34" s="65">
        <f>+D32+D33</f>
        <v>0</v>
      </c>
    </row>
    <row r="35" spans="1:6" x14ac:dyDescent="0.2">
      <c r="A35" s="35"/>
      <c r="B35" s="68"/>
      <c r="C35" s="68"/>
      <c r="D35" s="69"/>
    </row>
    <row r="36" spans="1:6" x14ac:dyDescent="0.2">
      <c r="A36" s="48"/>
      <c r="B36" s="49" t="s">
        <v>69</v>
      </c>
      <c r="C36" s="49" t="s">
        <v>70</v>
      </c>
      <c r="D36" s="50" t="s">
        <v>70</v>
      </c>
    </row>
    <row r="37" spans="1:6" x14ac:dyDescent="0.2">
      <c r="A37" s="48"/>
      <c r="B37" s="49">
        <v>0</v>
      </c>
      <c r="C37" s="49">
        <v>0</v>
      </c>
      <c r="D37" s="50">
        <v>0</v>
      </c>
    </row>
    <row r="38" spans="1:6" x14ac:dyDescent="0.2">
      <c r="A38" s="48" t="s">
        <v>45</v>
      </c>
      <c r="B38" s="51">
        <f>+B37*B32</f>
        <v>0</v>
      </c>
      <c r="C38" s="51">
        <f>+C37*C32</f>
        <v>0</v>
      </c>
      <c r="D38" s="52">
        <f>+D37*D32</f>
        <v>0</v>
      </c>
    </row>
    <row r="39" spans="1:6" x14ac:dyDescent="0.2">
      <c r="A39" s="48" t="s">
        <v>58</v>
      </c>
      <c r="B39" s="53">
        <f>+B37*B33</f>
        <v>0</v>
      </c>
      <c r="C39" s="53">
        <f>+C37*C33</f>
        <v>0</v>
      </c>
      <c r="D39" s="54">
        <f>+D37*D33</f>
        <v>0</v>
      </c>
    </row>
    <row r="40" spans="1:6" ht="15.75" thickBot="1" x14ac:dyDescent="0.25">
      <c r="A40" s="55" t="s">
        <v>48</v>
      </c>
      <c r="B40" s="56">
        <f>+B38+B39</f>
        <v>0</v>
      </c>
      <c r="C40" s="56">
        <f>+C38+C39</f>
        <v>0</v>
      </c>
      <c r="D40" s="57">
        <f>+D38+D39</f>
        <v>0</v>
      </c>
    </row>
    <row r="41" spans="1:6" ht="15.75" thickBot="1" x14ac:dyDescent="0.25"/>
    <row r="42" spans="1:6" x14ac:dyDescent="0.2">
      <c r="A42" s="116" t="s">
        <v>54</v>
      </c>
      <c r="B42" s="117"/>
      <c r="C42" s="117"/>
      <c r="D42" s="118"/>
      <c r="F42" s="62"/>
    </row>
    <row r="43" spans="1:6" x14ac:dyDescent="0.2">
      <c r="A43" s="35" t="s">
        <v>61</v>
      </c>
      <c r="B43" s="33" t="str">
        <f>B4</f>
        <v>Name</v>
      </c>
      <c r="C43" s="33" t="str">
        <f>C4</f>
        <v>Name</v>
      </c>
      <c r="D43" s="34" t="str">
        <f>D4</f>
        <v>Name</v>
      </c>
    </row>
    <row r="44" spans="1:6" x14ac:dyDescent="0.2">
      <c r="A44" s="35" t="s">
        <v>45</v>
      </c>
      <c r="B44" s="70">
        <f>+B32*1.03</f>
        <v>0</v>
      </c>
      <c r="C44" s="70">
        <f>+C32*1.03</f>
        <v>0</v>
      </c>
      <c r="D44" s="45">
        <f>+D32*1.03</f>
        <v>0</v>
      </c>
      <c r="F44" s="62"/>
    </row>
    <row r="45" spans="1:6" x14ac:dyDescent="0.2">
      <c r="A45" s="35" t="s">
        <v>58</v>
      </c>
      <c r="B45" s="71">
        <f>+B33*1.1</f>
        <v>0</v>
      </c>
      <c r="C45" s="71">
        <f>+C33*1.1</f>
        <v>0</v>
      </c>
      <c r="D45" s="72">
        <f>+D33*1.1</f>
        <v>0</v>
      </c>
    </row>
    <row r="46" spans="1:6" x14ac:dyDescent="0.2">
      <c r="A46" s="35" t="s">
        <v>48</v>
      </c>
      <c r="B46" s="70">
        <f>+B44+B45</f>
        <v>0</v>
      </c>
      <c r="C46" s="70">
        <f>+C44+C45</f>
        <v>0</v>
      </c>
      <c r="D46" s="45">
        <f>+D44+D45</f>
        <v>0</v>
      </c>
    </row>
    <row r="47" spans="1:6" x14ac:dyDescent="0.2">
      <c r="A47" s="35"/>
      <c r="B47" s="33"/>
      <c r="C47" s="33"/>
      <c r="D47" s="34"/>
    </row>
    <row r="48" spans="1:6" x14ac:dyDescent="0.2">
      <c r="A48" s="48"/>
      <c r="B48" s="49" t="s">
        <v>70</v>
      </c>
      <c r="C48" s="49" t="s">
        <v>69</v>
      </c>
      <c r="D48" s="50" t="s">
        <v>70</v>
      </c>
    </row>
    <row r="49" spans="1:4" x14ac:dyDescent="0.2">
      <c r="A49" s="48"/>
      <c r="B49" s="49">
        <v>0</v>
      </c>
      <c r="C49" s="49">
        <v>0</v>
      </c>
      <c r="D49" s="50">
        <v>0</v>
      </c>
    </row>
    <row r="50" spans="1:4" x14ac:dyDescent="0.2">
      <c r="A50" s="48" t="s">
        <v>45</v>
      </c>
      <c r="B50" s="51">
        <f>+B49*B44</f>
        <v>0</v>
      </c>
      <c r="C50" s="51">
        <f>+C49*C44</f>
        <v>0</v>
      </c>
      <c r="D50" s="52">
        <f>+D49*D44</f>
        <v>0</v>
      </c>
    </row>
    <row r="51" spans="1:4" x14ac:dyDescent="0.2">
      <c r="A51" s="48" t="s">
        <v>58</v>
      </c>
      <c r="B51" s="53">
        <f>+B49*B45</f>
        <v>0</v>
      </c>
      <c r="C51" s="53">
        <f>+C49*C45</f>
        <v>0</v>
      </c>
      <c r="D51" s="54">
        <f>+D49*D45</f>
        <v>0</v>
      </c>
    </row>
    <row r="52" spans="1:4" ht="15.75" thickBot="1" x14ac:dyDescent="0.25">
      <c r="A52" s="55" t="s">
        <v>48</v>
      </c>
      <c r="B52" s="56">
        <f>+B50+B51</f>
        <v>0</v>
      </c>
      <c r="C52" s="56">
        <f>+C50+C51</f>
        <v>0</v>
      </c>
      <c r="D52" s="57">
        <f>+D50+D51</f>
        <v>0</v>
      </c>
    </row>
  </sheetData>
  <mergeCells count="4">
    <mergeCell ref="A1:D1"/>
    <mergeCell ref="A18:D18"/>
    <mergeCell ref="A30:D30"/>
    <mergeCell ref="A42:D4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C24" sqref="C24"/>
    </sheetView>
  </sheetViews>
  <sheetFormatPr defaultColWidth="12.42578125" defaultRowHeight="15" x14ac:dyDescent="0.2"/>
  <cols>
    <col min="1" max="1" width="24" style="32" customWidth="1"/>
    <col min="2" max="4" width="24" style="63" customWidth="1"/>
    <col min="5" max="5" width="3.28515625" style="32" customWidth="1"/>
    <col min="6" max="6" width="21.140625" style="32" customWidth="1"/>
    <col min="7" max="7" width="13.42578125" style="32" bestFit="1" customWidth="1"/>
    <col min="8" max="8" width="12.42578125" style="32"/>
    <col min="9" max="9" width="13.140625" style="32" bestFit="1" customWidth="1"/>
    <col min="10" max="16384" width="12.42578125" style="32"/>
  </cols>
  <sheetData>
    <row r="1" spans="1:9" ht="16.5" thickBot="1" x14ac:dyDescent="0.3">
      <c r="A1" s="113" t="s">
        <v>40</v>
      </c>
      <c r="B1" s="114"/>
      <c r="C1" s="114"/>
      <c r="D1" s="115"/>
      <c r="F1" s="32" t="s">
        <v>41</v>
      </c>
    </row>
    <row r="2" spans="1:9" ht="15.75" thickBot="1" x14ac:dyDescent="0.25">
      <c r="B2" s="33"/>
      <c r="C2" s="33"/>
      <c r="D2" s="34"/>
    </row>
    <row r="3" spans="1:9" ht="15.75" thickBot="1" x14ac:dyDescent="0.25">
      <c r="A3" s="38" t="s">
        <v>56</v>
      </c>
      <c r="B3" s="39" t="s">
        <v>80</v>
      </c>
      <c r="C3" s="39" t="s">
        <v>80</v>
      </c>
      <c r="D3" s="40" t="s">
        <v>80</v>
      </c>
      <c r="F3" s="36" t="s">
        <v>42</v>
      </c>
      <c r="G3" s="99" t="s">
        <v>74</v>
      </c>
    </row>
    <row r="4" spans="1:9" x14ac:dyDescent="0.2">
      <c r="A4" s="41" t="s">
        <v>45</v>
      </c>
      <c r="B4" s="42">
        <v>0</v>
      </c>
      <c r="C4" s="42">
        <v>0</v>
      </c>
      <c r="D4" s="105">
        <v>0</v>
      </c>
      <c r="F4" s="37" t="s">
        <v>43</v>
      </c>
    </row>
    <row r="5" spans="1:9" x14ac:dyDescent="0.2">
      <c r="A5" s="35" t="s">
        <v>46</v>
      </c>
      <c r="B5" s="73">
        <v>0</v>
      </c>
      <c r="C5" s="73">
        <v>0</v>
      </c>
      <c r="D5" s="43">
        <v>0</v>
      </c>
      <c r="F5" s="37" t="s">
        <v>44</v>
      </c>
    </row>
    <row r="6" spans="1:9" x14ac:dyDescent="0.2">
      <c r="A6" s="35" t="s">
        <v>48</v>
      </c>
      <c r="B6" s="44">
        <f>+B4+B5</f>
        <v>0</v>
      </c>
      <c r="C6" s="44">
        <f>+C4+C5</f>
        <v>0</v>
      </c>
      <c r="D6" s="45">
        <f>+D4+D5</f>
        <v>0</v>
      </c>
    </row>
    <row r="7" spans="1:9" x14ac:dyDescent="0.2">
      <c r="A7" s="35"/>
      <c r="B7" s="33"/>
      <c r="C7" s="33"/>
      <c r="D7" s="34"/>
      <c r="F7" s="37" t="s">
        <v>47</v>
      </c>
    </row>
    <row r="8" spans="1:9" x14ac:dyDescent="0.2">
      <c r="A8" s="35" t="s">
        <v>49</v>
      </c>
      <c r="B8" s="46">
        <f>0.7</f>
        <v>0.7</v>
      </c>
      <c r="C8" s="46">
        <v>0.7</v>
      </c>
      <c r="D8" s="47" t="e">
        <f>+D5/D4</f>
        <v>#DIV/0!</v>
      </c>
    </row>
    <row r="9" spans="1:9" x14ac:dyDescent="0.2">
      <c r="A9" s="35" t="s">
        <v>50</v>
      </c>
      <c r="B9" s="46" t="e">
        <f>+B5/B6</f>
        <v>#DIV/0!</v>
      </c>
      <c r="C9" s="46" t="e">
        <f>+C5/C6</f>
        <v>#DIV/0!</v>
      </c>
      <c r="D9" s="47" t="e">
        <f>+D5/D6</f>
        <v>#DIV/0!</v>
      </c>
    </row>
    <row r="10" spans="1:9" x14ac:dyDescent="0.2">
      <c r="A10" s="35"/>
      <c r="B10" s="46"/>
      <c r="C10" s="46"/>
      <c r="D10" s="47"/>
    </row>
    <row r="11" spans="1:9" x14ac:dyDescent="0.2">
      <c r="A11" s="48"/>
      <c r="B11" s="49" t="s">
        <v>70</v>
      </c>
      <c r="C11" s="49" t="s">
        <v>70</v>
      </c>
      <c r="D11" s="50" t="s">
        <v>69</v>
      </c>
    </row>
    <row r="12" spans="1:9" x14ac:dyDescent="0.2">
      <c r="A12" s="48"/>
      <c r="B12" s="49">
        <v>0</v>
      </c>
      <c r="C12" s="49">
        <v>0</v>
      </c>
      <c r="D12" s="50">
        <v>0</v>
      </c>
    </row>
    <row r="13" spans="1:9" x14ac:dyDescent="0.2">
      <c r="A13" s="48" t="s">
        <v>51</v>
      </c>
      <c r="B13" s="51">
        <f>+(B4*B12)</f>
        <v>0</v>
      </c>
      <c r="C13" s="51">
        <f>+(C4*C12)</f>
        <v>0</v>
      </c>
      <c r="D13" s="52">
        <f>+(D4*D12)</f>
        <v>0</v>
      </c>
    </row>
    <row r="14" spans="1:9" x14ac:dyDescent="0.2">
      <c r="A14" s="48" t="s">
        <v>52</v>
      </c>
      <c r="B14" s="53">
        <f>+(B12*B5)</f>
        <v>0</v>
      </c>
      <c r="C14" s="53">
        <f>+(C12*C5)</f>
        <v>0</v>
      </c>
      <c r="D14" s="54">
        <f>+(D12*D5)</f>
        <v>0</v>
      </c>
    </row>
    <row r="15" spans="1:9" ht="15.75" thickBot="1" x14ac:dyDescent="0.25">
      <c r="A15" s="55" t="s">
        <v>53</v>
      </c>
      <c r="B15" s="56">
        <f>+B13+B14</f>
        <v>0</v>
      </c>
      <c r="C15" s="56">
        <f>+C13+C14</f>
        <v>0</v>
      </c>
      <c r="D15" s="57">
        <f>+D13+D14</f>
        <v>0</v>
      </c>
    </row>
    <row r="16" spans="1:9" ht="15.75" thickBot="1" x14ac:dyDescent="0.25">
      <c r="B16" s="58"/>
      <c r="C16" s="58"/>
      <c r="D16" s="58"/>
      <c r="F16" s="91">
        <f>B14+(B5/9*3)</f>
        <v>0</v>
      </c>
      <c r="G16" s="91">
        <f>C14+(C5/9*3)</f>
        <v>0</v>
      </c>
      <c r="H16" s="62">
        <f>D14</f>
        <v>0</v>
      </c>
      <c r="I16" s="91">
        <f>SUM(F16:H16)</f>
        <v>0</v>
      </c>
    </row>
    <row r="17" spans="1:8" x14ac:dyDescent="0.2">
      <c r="A17" s="116" t="s">
        <v>54</v>
      </c>
      <c r="B17" s="117"/>
      <c r="C17" s="117"/>
      <c r="D17" s="118"/>
    </row>
    <row r="18" spans="1:8" x14ac:dyDescent="0.2">
      <c r="A18" s="35" t="s">
        <v>59</v>
      </c>
      <c r="B18" s="33" t="str">
        <f>B3</f>
        <v>Name</v>
      </c>
      <c r="C18" s="33" t="str">
        <f>C3</f>
        <v>Name</v>
      </c>
      <c r="D18" s="34" t="str">
        <f>D3</f>
        <v>Name</v>
      </c>
    </row>
    <row r="19" spans="1:8" x14ac:dyDescent="0.2">
      <c r="A19" s="35" t="s">
        <v>45</v>
      </c>
      <c r="B19" s="44">
        <f>+B4*1.03</f>
        <v>0</v>
      </c>
      <c r="C19" s="44">
        <f>+C4*1.03</f>
        <v>0</v>
      </c>
      <c r="D19" s="60">
        <f>+D4*1.03</f>
        <v>0</v>
      </c>
      <c r="F19" s="37" t="s">
        <v>55</v>
      </c>
    </row>
    <row r="20" spans="1:8" x14ac:dyDescent="0.2">
      <c r="A20" s="35" t="s">
        <v>58</v>
      </c>
      <c r="B20" s="61">
        <f>+B5*1.1</f>
        <v>0</v>
      </c>
      <c r="C20" s="61">
        <f>+C5*1.1</f>
        <v>0</v>
      </c>
      <c r="D20" s="61">
        <f>+D5*1.1</f>
        <v>0</v>
      </c>
      <c r="F20" s="59" t="s">
        <v>57</v>
      </c>
    </row>
    <row r="21" spans="1:8" x14ac:dyDescent="0.2">
      <c r="A21" s="35" t="s">
        <v>48</v>
      </c>
      <c r="B21" s="44">
        <f>+B19+B20</f>
        <v>0</v>
      </c>
      <c r="C21" s="44">
        <f>+C19+C20</f>
        <v>0</v>
      </c>
      <c r="D21" s="60">
        <f>+D19+D20</f>
        <v>0</v>
      </c>
    </row>
    <row r="22" spans="1:8" x14ac:dyDescent="0.2">
      <c r="A22" s="35"/>
      <c r="B22" s="33"/>
      <c r="C22" s="33"/>
      <c r="D22" s="34"/>
    </row>
    <row r="23" spans="1:8" x14ac:dyDescent="0.2">
      <c r="A23" s="48"/>
      <c r="B23" s="49" t="s">
        <v>70</v>
      </c>
      <c r="C23" s="49" t="s">
        <v>70</v>
      </c>
      <c r="D23" s="50" t="s">
        <v>69</v>
      </c>
    </row>
    <row r="24" spans="1:8" x14ac:dyDescent="0.2">
      <c r="A24" s="48"/>
      <c r="B24" s="49">
        <v>0</v>
      </c>
      <c r="C24" s="49">
        <v>0</v>
      </c>
      <c r="D24" s="50">
        <v>0</v>
      </c>
    </row>
    <row r="25" spans="1:8" x14ac:dyDescent="0.2">
      <c r="A25" s="48" t="s">
        <v>45</v>
      </c>
      <c r="B25" s="51">
        <f>+B19*B24</f>
        <v>0</v>
      </c>
      <c r="C25" s="51">
        <f>+C19*C24</f>
        <v>0</v>
      </c>
      <c r="D25" s="52">
        <f>+D19*D24</f>
        <v>0</v>
      </c>
    </row>
    <row r="26" spans="1:8" x14ac:dyDescent="0.2">
      <c r="A26" s="48" t="s">
        <v>58</v>
      </c>
      <c r="B26" s="53">
        <f>+B24*B20</f>
        <v>0</v>
      </c>
      <c r="C26" s="53">
        <f>+C24*C20</f>
        <v>0</v>
      </c>
      <c r="D26" s="54">
        <f>+D24*D20</f>
        <v>0</v>
      </c>
    </row>
    <row r="27" spans="1:8" ht="15.75" thickBot="1" x14ac:dyDescent="0.25">
      <c r="A27" s="55" t="s">
        <v>48</v>
      </c>
      <c r="B27" s="56">
        <f>+B25+B26</f>
        <v>0</v>
      </c>
      <c r="C27" s="56">
        <f>+C25+C26</f>
        <v>0</v>
      </c>
      <c r="D27" s="57">
        <f>+D25+D26</f>
        <v>0</v>
      </c>
    </row>
    <row r="28" spans="1:8" ht="15.75" thickBot="1" x14ac:dyDescent="0.25">
      <c r="H28" s="62"/>
    </row>
    <row r="29" spans="1:8" x14ac:dyDescent="0.2">
      <c r="A29" s="116" t="s">
        <v>54</v>
      </c>
      <c r="B29" s="117"/>
      <c r="C29" s="117"/>
      <c r="D29" s="118"/>
      <c r="F29" s="62"/>
    </row>
    <row r="30" spans="1:8" x14ac:dyDescent="0.2">
      <c r="A30" s="35" t="s">
        <v>60</v>
      </c>
      <c r="B30" s="33" t="str">
        <f>B18</f>
        <v>Name</v>
      </c>
      <c r="C30" s="33" t="str">
        <f>C3</f>
        <v>Name</v>
      </c>
      <c r="D30" s="34" t="str">
        <f>D18</f>
        <v>Name</v>
      </c>
    </row>
    <row r="31" spans="1:8" x14ac:dyDescent="0.2">
      <c r="A31" s="35" t="s">
        <v>45</v>
      </c>
      <c r="B31" s="64">
        <f>+B19*1.03</f>
        <v>0</v>
      </c>
      <c r="C31" s="64">
        <f>+C19*1.03</f>
        <v>0</v>
      </c>
      <c r="D31" s="65">
        <f>+D19*1.03</f>
        <v>0</v>
      </c>
    </row>
    <row r="32" spans="1:8" x14ac:dyDescent="0.2">
      <c r="A32" s="35" t="s">
        <v>58</v>
      </c>
      <c r="B32" s="66">
        <f>+B20*1.1</f>
        <v>0</v>
      </c>
      <c r="C32" s="66">
        <f>+C20*1.1</f>
        <v>0</v>
      </c>
      <c r="D32" s="67">
        <f>+D20*1.1</f>
        <v>0</v>
      </c>
    </row>
    <row r="33" spans="1:6" x14ac:dyDescent="0.2">
      <c r="A33" s="35" t="s">
        <v>48</v>
      </c>
      <c r="B33" s="64">
        <f>+B31+B32</f>
        <v>0</v>
      </c>
      <c r="C33" s="64">
        <f>+C31+C32</f>
        <v>0</v>
      </c>
      <c r="D33" s="65">
        <f>+D31+D32</f>
        <v>0</v>
      </c>
    </row>
    <row r="34" spans="1:6" x14ac:dyDescent="0.2">
      <c r="A34" s="35"/>
      <c r="B34" s="68"/>
      <c r="C34" s="68"/>
      <c r="D34" s="69"/>
    </row>
    <row r="35" spans="1:6" x14ac:dyDescent="0.2">
      <c r="A35" s="48"/>
      <c r="B35" s="49" t="s">
        <v>69</v>
      </c>
      <c r="C35" s="49" t="s">
        <v>70</v>
      </c>
      <c r="D35" s="50" t="s">
        <v>70</v>
      </c>
    </row>
    <row r="36" spans="1:6" x14ac:dyDescent="0.2">
      <c r="A36" s="48"/>
      <c r="B36" s="49">
        <v>0</v>
      </c>
      <c r="C36" s="49">
        <v>0</v>
      </c>
      <c r="D36" s="50">
        <v>0</v>
      </c>
    </row>
    <row r="37" spans="1:6" x14ac:dyDescent="0.2">
      <c r="A37" s="48" t="s">
        <v>45</v>
      </c>
      <c r="B37" s="51">
        <f>+B36*B31</f>
        <v>0</v>
      </c>
      <c r="C37" s="51">
        <f>+C36*C31</f>
        <v>0</v>
      </c>
      <c r="D37" s="52">
        <f>+D36*D31</f>
        <v>0</v>
      </c>
    </row>
    <row r="38" spans="1:6" x14ac:dyDescent="0.2">
      <c r="A38" s="48" t="s">
        <v>58</v>
      </c>
      <c r="B38" s="53">
        <f>+B36*B32</f>
        <v>0</v>
      </c>
      <c r="C38" s="53">
        <f>+C36*C32</f>
        <v>0</v>
      </c>
      <c r="D38" s="54">
        <f>+D36*D32</f>
        <v>0</v>
      </c>
    </row>
    <row r="39" spans="1:6" ht="15.75" thickBot="1" x14ac:dyDescent="0.25">
      <c r="A39" s="55" t="s">
        <v>48</v>
      </c>
      <c r="B39" s="56">
        <f>+B37+B38</f>
        <v>0</v>
      </c>
      <c r="C39" s="56">
        <f>+C37+C38</f>
        <v>0</v>
      </c>
      <c r="D39" s="57">
        <f>+D37+D38</f>
        <v>0</v>
      </c>
    </row>
    <row r="40" spans="1:6" ht="15.75" thickBot="1" x14ac:dyDescent="0.25"/>
    <row r="41" spans="1:6" x14ac:dyDescent="0.2">
      <c r="A41" s="116" t="s">
        <v>54</v>
      </c>
      <c r="B41" s="117"/>
      <c r="C41" s="117"/>
      <c r="D41" s="118"/>
      <c r="F41" s="62"/>
    </row>
    <row r="42" spans="1:6" x14ac:dyDescent="0.2">
      <c r="A42" s="35" t="s">
        <v>61</v>
      </c>
      <c r="B42" s="33" t="str">
        <f>B3</f>
        <v>Name</v>
      </c>
      <c r="C42" s="33" t="str">
        <f>C3</f>
        <v>Name</v>
      </c>
      <c r="D42" s="34" t="str">
        <f>D3</f>
        <v>Name</v>
      </c>
    </row>
    <row r="43" spans="1:6" x14ac:dyDescent="0.2">
      <c r="A43" s="35" t="s">
        <v>45</v>
      </c>
      <c r="B43" s="70">
        <f>+B31*1.03</f>
        <v>0</v>
      </c>
      <c r="C43" s="70">
        <f>+C31*1.03</f>
        <v>0</v>
      </c>
      <c r="D43" s="45">
        <f>+D31*1.03</f>
        <v>0</v>
      </c>
      <c r="F43" s="62"/>
    </row>
    <row r="44" spans="1:6" x14ac:dyDescent="0.2">
      <c r="A44" s="35" t="s">
        <v>58</v>
      </c>
      <c r="B44" s="71">
        <f>+B32*1.1</f>
        <v>0</v>
      </c>
      <c r="C44" s="71">
        <f>+C32*1.1</f>
        <v>0</v>
      </c>
      <c r="D44" s="72">
        <f>+D32*1.1</f>
        <v>0</v>
      </c>
    </row>
    <row r="45" spans="1:6" x14ac:dyDescent="0.2">
      <c r="A45" s="35" t="s">
        <v>48</v>
      </c>
      <c r="B45" s="70">
        <f>+B43+B44</f>
        <v>0</v>
      </c>
      <c r="C45" s="70">
        <f>+C43+C44</f>
        <v>0</v>
      </c>
      <c r="D45" s="45">
        <f>+D43+D44</f>
        <v>0</v>
      </c>
    </row>
    <row r="46" spans="1:6" x14ac:dyDescent="0.2">
      <c r="A46" s="35"/>
      <c r="B46" s="33"/>
      <c r="C46" s="33"/>
      <c r="D46" s="34"/>
    </row>
    <row r="47" spans="1:6" x14ac:dyDescent="0.2">
      <c r="A47" s="48"/>
      <c r="B47" s="49" t="s">
        <v>70</v>
      </c>
      <c r="C47" s="49" t="s">
        <v>69</v>
      </c>
      <c r="D47" s="50" t="s">
        <v>70</v>
      </c>
    </row>
    <row r="48" spans="1:6" x14ac:dyDescent="0.2">
      <c r="A48" s="48"/>
      <c r="B48" s="49">
        <v>0</v>
      </c>
      <c r="C48" s="49">
        <v>0</v>
      </c>
      <c r="D48" s="50">
        <v>0</v>
      </c>
    </row>
    <row r="49" spans="1:4" x14ac:dyDescent="0.2">
      <c r="A49" s="48" t="s">
        <v>45</v>
      </c>
      <c r="B49" s="51">
        <f>+B48*B43</f>
        <v>0</v>
      </c>
      <c r="C49" s="51">
        <f>+C48*C43</f>
        <v>0</v>
      </c>
      <c r="D49" s="52">
        <f>+D48*D43</f>
        <v>0</v>
      </c>
    </row>
    <row r="50" spans="1:4" x14ac:dyDescent="0.2">
      <c r="A50" s="48" t="s">
        <v>58</v>
      </c>
      <c r="B50" s="53">
        <f>+B48*B44</f>
        <v>0</v>
      </c>
      <c r="C50" s="53">
        <f>+C48*C44</f>
        <v>0</v>
      </c>
      <c r="D50" s="54">
        <f>+D48*D44</f>
        <v>0</v>
      </c>
    </row>
    <row r="51" spans="1:4" ht="15.75" thickBot="1" x14ac:dyDescent="0.25">
      <c r="A51" s="55" t="s">
        <v>48</v>
      </c>
      <c r="B51" s="56">
        <f>+B49+B50</f>
        <v>0</v>
      </c>
      <c r="C51" s="56">
        <f>+C49+C50</f>
        <v>0</v>
      </c>
      <c r="D51" s="57">
        <f>+D49+D50</f>
        <v>0</v>
      </c>
    </row>
  </sheetData>
  <mergeCells count="4">
    <mergeCell ref="A1:D1"/>
    <mergeCell ref="A17:D17"/>
    <mergeCell ref="A29:D29"/>
    <mergeCell ref="A41:D41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Total</vt:lpstr>
      <vt:lpstr>Year 1</vt:lpstr>
      <vt:lpstr>Year 2</vt:lpstr>
      <vt:lpstr>Year 3</vt:lpstr>
      <vt:lpstr>Calculations</vt:lpstr>
      <vt:lpstr>Year 4</vt:lpstr>
      <vt:lpstr>Personnel Worksheet</vt:lpstr>
      <vt:lpstr>Personnel 2</vt:lpstr>
      <vt:lpstr>Personnel 3</vt:lpstr>
      <vt:lpstr>'Personnel 3'!Print_Area</vt:lpstr>
      <vt:lpstr>'Personnel Worksheet'!Print_Area</vt:lpstr>
      <vt:lpstr>Total!Print_Area</vt:lpstr>
      <vt:lpstr>'Year 1'!Print_Area</vt:lpstr>
      <vt:lpstr>'Year 2'!Print_Area</vt:lpstr>
      <vt:lpstr>'Year 3'!Print_Area</vt:lpstr>
      <vt:lpstr>'Year 4'!Print_Area</vt:lpstr>
    </vt:vector>
  </TitlesOfParts>
  <Company>SLCC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eomer3</dc:creator>
  <cp:lastModifiedBy>Nicole Omer</cp:lastModifiedBy>
  <cp:lastPrinted>2014-06-18T17:38:18Z</cp:lastPrinted>
  <dcterms:created xsi:type="dcterms:W3CDTF">2013-07-25T18:36:16Z</dcterms:created>
  <dcterms:modified xsi:type="dcterms:W3CDTF">2015-12-18T19:10:40Z</dcterms:modified>
</cp:coreProperties>
</file>